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2.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120" yWindow="1065" windowWidth="15120" windowHeight="7050"/>
  </bookViews>
  <sheets>
    <sheet name="Форма целиком" sheetId="1" r:id="rId1"/>
    <sheet name="Демография" sheetId="17" r:id="rId2"/>
    <sheet name="Рынок труда и занятость" sheetId="6" r:id="rId3"/>
    <sheet name="Промышленное производство" sheetId="9" r:id="rId4"/>
    <sheet name="Сельское хоз-во" sheetId="10" r:id="rId5"/>
    <sheet name="Пр-во важнейших видов продукции" sheetId="14" r:id="rId6"/>
    <sheet name="Потребительский рынок" sheetId="16" r:id="rId7"/>
    <sheet name="Инвестиции" sheetId="15" r:id="rId8"/>
    <sheet name="Строительство" sheetId="13" r:id="rId9"/>
    <sheet name="Транспорт" sheetId="11" r:id="rId10"/>
    <sheet name="Финансы" sheetId="12" r:id="rId11"/>
    <sheet name="Развитие социальной сферы" sheetId="7" r:id="rId12"/>
  </sheets>
  <definedNames>
    <definedName name="_ftn1" localSheetId="1">Демография!#REF!</definedName>
    <definedName name="_ftn1" localSheetId="7">Инвестиции!#REF!</definedName>
    <definedName name="_ftn1" localSheetId="6">'Потребительский рынок'!#REF!</definedName>
    <definedName name="_ftn1" localSheetId="5">'Пр-во важнейших видов продукции'!#REF!</definedName>
    <definedName name="_ftn1" localSheetId="3">'Промышленное производство'!$A$2</definedName>
    <definedName name="_ftn1" localSheetId="11">'Развитие социальной сферы'!#REF!</definedName>
    <definedName name="_ftn1" localSheetId="2">'Рынок труда и занятость'!#REF!</definedName>
    <definedName name="_ftn1" localSheetId="4">'Сельское хоз-во'!#REF!</definedName>
    <definedName name="_ftn1" localSheetId="8">Строительство!#REF!</definedName>
    <definedName name="_ftn1" localSheetId="9">Транспорт!#REF!</definedName>
    <definedName name="_ftn1" localSheetId="10">Финансы!#REF!</definedName>
    <definedName name="_ftn1" localSheetId="0">'Форма целиком'!$A$293</definedName>
    <definedName name="_ftn2" localSheetId="1">Демография!#REF!</definedName>
    <definedName name="_ftn2" localSheetId="7">Инвестиции!#REF!</definedName>
    <definedName name="_ftn2" localSheetId="6">'Потребительский рынок'!#REF!</definedName>
    <definedName name="_ftn2" localSheetId="5">'Пр-во важнейших видов продукции'!#REF!</definedName>
    <definedName name="_ftn2" localSheetId="3">'Промышленное производство'!$A$3</definedName>
    <definedName name="_ftn2" localSheetId="11">'Развитие социальной сферы'!#REF!</definedName>
    <definedName name="_ftn2" localSheetId="2">'Рынок труда и занятость'!#REF!</definedName>
    <definedName name="_ftn2" localSheetId="4">'Сельское хоз-во'!#REF!</definedName>
    <definedName name="_ftn2" localSheetId="8">Строительство!#REF!</definedName>
    <definedName name="_ftn2" localSheetId="9">Транспорт!#REF!</definedName>
    <definedName name="_ftn2" localSheetId="10">Финансы!#REF!</definedName>
    <definedName name="_ftn2" localSheetId="0">'Форма целиком'!$A$294</definedName>
    <definedName name="_ftn3" localSheetId="1">Демография!#REF!</definedName>
    <definedName name="_ftn3" localSheetId="7">Инвестиции!#REF!</definedName>
    <definedName name="_ftn3" localSheetId="6">'Потребительский рынок'!#REF!</definedName>
    <definedName name="_ftn3" localSheetId="5">'Пр-во важнейших видов продукции'!#REF!</definedName>
    <definedName name="_ftn3" localSheetId="3">'Промышленное производство'!$A$4</definedName>
    <definedName name="_ftn3" localSheetId="11">'Развитие социальной сферы'!#REF!</definedName>
    <definedName name="_ftn3" localSheetId="2">'Рынок труда и занятость'!#REF!</definedName>
    <definedName name="_ftn3" localSheetId="4">'Сельское хоз-во'!#REF!</definedName>
    <definedName name="_ftn3" localSheetId="8">Строительство!#REF!</definedName>
    <definedName name="_ftn3" localSheetId="9">Транспорт!#REF!</definedName>
    <definedName name="_ftn3" localSheetId="10">Финансы!#REF!</definedName>
    <definedName name="_ftn3" localSheetId="0">'Форма целиком'!$A$295</definedName>
    <definedName name="_ftnref1" localSheetId="1">Демография!#REF!</definedName>
    <definedName name="_ftnref1" localSheetId="7">Инвестиции!#REF!</definedName>
    <definedName name="_ftnref1" localSheetId="6">'Потребительский рынок'!#REF!</definedName>
    <definedName name="_ftnref1" localSheetId="5">'Пр-во важнейших видов продукции'!#REF!</definedName>
    <definedName name="_ftnref1" localSheetId="3">'Промышленное производство'!#REF!</definedName>
    <definedName name="_ftnref1" localSheetId="11">'Развитие социальной сферы'!#REF!</definedName>
    <definedName name="_ftnref1" localSheetId="2">'Рынок труда и занятость'!#REF!</definedName>
    <definedName name="_ftnref1" localSheetId="4">'Сельское хоз-во'!#REF!</definedName>
    <definedName name="_ftnref1" localSheetId="8">Строительство!#REF!</definedName>
    <definedName name="_ftnref1" localSheetId="9">Транспорт!#REF!</definedName>
    <definedName name="_ftnref1" localSheetId="10">Финансы!#REF!</definedName>
    <definedName name="_ftnref1" localSheetId="0">'Форма целиком'!$B$41</definedName>
    <definedName name="_ftnref2" localSheetId="1">Демография!#REF!</definedName>
    <definedName name="_ftnref2" localSheetId="7">Инвестиции!#REF!</definedName>
    <definedName name="_ftnref2" localSheetId="6">'Потребительский рынок'!#REF!</definedName>
    <definedName name="_ftnref2" localSheetId="5">'Пр-во важнейших видов продукции'!#REF!</definedName>
    <definedName name="_ftnref2" localSheetId="3">'Промышленное производство'!#REF!</definedName>
    <definedName name="_ftnref2" localSheetId="11">'Развитие социальной сферы'!#REF!</definedName>
    <definedName name="_ftnref2" localSheetId="2">'Рынок труда и занятость'!#REF!</definedName>
    <definedName name="_ftnref2" localSheetId="4">'Сельское хоз-во'!#REF!</definedName>
    <definedName name="_ftnref2" localSheetId="8">Строительство!#REF!</definedName>
    <definedName name="_ftnref2" localSheetId="9">Транспорт!#REF!</definedName>
    <definedName name="_ftnref2" localSheetId="10">Финансы!#REF!</definedName>
    <definedName name="_ftnref2" localSheetId="0">'Форма целиком'!$B$43</definedName>
    <definedName name="_ftnref3" localSheetId="1">Демография!#REF!</definedName>
    <definedName name="_ftnref3" localSheetId="7">Инвестиции!#REF!</definedName>
    <definedName name="_ftnref3" localSheetId="6">'Потребительский рынок'!#REF!</definedName>
    <definedName name="_ftnref3" localSheetId="5">'Пр-во важнейших видов продукции'!#REF!</definedName>
    <definedName name="_ftnref3" localSheetId="3">'Промышленное производство'!#REF!</definedName>
    <definedName name="_ftnref3" localSheetId="11">'Развитие социальной сферы'!#REF!</definedName>
    <definedName name="_ftnref3" localSheetId="2">'Рынок труда и занятость'!#REF!</definedName>
    <definedName name="_ftnref3" localSheetId="4">'Сельское хоз-во'!#REF!</definedName>
    <definedName name="_ftnref3" localSheetId="8">Строительство!#REF!</definedName>
    <definedName name="_ftnref3" localSheetId="9">Транспорт!#REF!</definedName>
    <definedName name="_ftnref3" localSheetId="10">Финансы!#REF!</definedName>
    <definedName name="_ftnref3" localSheetId="0">'Форма целиком'!$C$43</definedName>
    <definedName name="_Ref346553369" localSheetId="1">Демография!#REF!</definedName>
    <definedName name="_Ref346553369" localSheetId="0">'Форма целиком'!#REF!</definedName>
    <definedName name="_xlnm.Print_Area" localSheetId="0">'Форма целиком'!$A$1:$H$295</definedName>
  </definedNames>
  <calcPr calcId="145621"/>
</workbook>
</file>

<file path=xl/calcChain.xml><?xml version="1.0" encoding="utf-8"?>
<calcChain xmlns="http://schemas.openxmlformats.org/spreadsheetml/2006/main">
  <c r="H255" i="1" l="1"/>
  <c r="G255" i="1"/>
  <c r="F255" i="1"/>
  <c r="E255" i="1"/>
  <c r="D255" i="1"/>
  <c r="H225" i="1"/>
  <c r="H259" i="1" s="1"/>
  <c r="G225" i="1"/>
  <c r="G259" i="1" s="1"/>
  <c r="F225" i="1"/>
  <c r="F259" i="1" s="1"/>
  <c r="E225" i="1"/>
  <c r="E259" i="1" s="1"/>
  <c r="D225" i="1"/>
  <c r="D259" i="1" s="1"/>
  <c r="H106" i="1"/>
  <c r="H102" i="1" s="1"/>
  <c r="G106" i="1"/>
  <c r="G102" i="1" s="1"/>
  <c r="H98" i="1"/>
  <c r="G98" i="1"/>
  <c r="F98" i="1"/>
  <c r="E98" i="1"/>
  <c r="D98" i="1"/>
  <c r="E17" i="1"/>
  <c r="G16" i="1"/>
  <c r="F16" i="1"/>
  <c r="E16" i="1"/>
  <c r="H13" i="1"/>
  <c r="H17" i="1" s="1"/>
  <c r="G13" i="1"/>
  <c r="G18" i="1" s="1"/>
  <c r="F13" i="1"/>
  <c r="F17" i="1" s="1"/>
  <c r="E13" i="1"/>
  <c r="E18" i="1" s="1"/>
  <c r="D13" i="1"/>
  <c r="H12" i="1"/>
  <c r="E12" i="1"/>
  <c r="H11" i="1"/>
  <c r="G11" i="1"/>
  <c r="F11" i="1"/>
  <c r="F12" i="1" s="1"/>
  <c r="H10" i="1"/>
  <c r="G10" i="1"/>
  <c r="F10" i="1"/>
  <c r="E10" i="1"/>
  <c r="H7" i="1"/>
  <c r="G7" i="1"/>
  <c r="F7" i="1"/>
  <c r="E7" i="1"/>
  <c r="F20" i="1" l="1"/>
  <c r="F18" i="1"/>
  <c r="F19" i="1" s="1"/>
  <c r="E20" i="1"/>
  <c r="G20" i="1"/>
  <c r="G12" i="1"/>
  <c r="H20" i="1"/>
  <c r="H18" i="1"/>
  <c r="H19" i="1" s="1"/>
  <c r="E19" i="1"/>
  <c r="G17" i="1"/>
  <c r="G19" i="1" s="1"/>
  <c r="H5" i="12"/>
  <c r="G5" i="12"/>
  <c r="F5" i="12"/>
  <c r="E5" i="12"/>
  <c r="D5" i="12"/>
  <c r="H35" i="12"/>
  <c r="G35" i="12"/>
  <c r="F35" i="12"/>
  <c r="E35" i="12"/>
  <c r="D35" i="12"/>
  <c r="H5" i="10" l="1"/>
  <c r="G5" i="10"/>
  <c r="F5" i="10"/>
  <c r="E5" i="10"/>
  <c r="D5" i="10"/>
  <c r="G13" i="10" l="1"/>
  <c r="G9" i="10" s="1"/>
  <c r="H13" i="10" l="1"/>
  <c r="H9" i="10" s="1"/>
  <c r="G16" i="17" l="1"/>
  <c r="F16" i="17"/>
  <c r="E16" i="17"/>
  <c r="H11" i="17"/>
  <c r="G11" i="17"/>
  <c r="F11" i="17"/>
  <c r="F39" i="12"/>
  <c r="E39" i="12"/>
  <c r="H10" i="17"/>
  <c r="G10" i="17"/>
  <c r="F10" i="17"/>
  <c r="E10" i="17"/>
  <c r="D13" i="17"/>
  <c r="D39" i="12" l="1"/>
  <c r="H39" i="12"/>
  <c r="G39" i="12"/>
  <c r="E7" i="17"/>
  <c r="E13" i="17"/>
  <c r="E12" i="17"/>
  <c r="E20" i="17" l="1"/>
  <c r="E18" i="17"/>
  <c r="E17" i="17"/>
  <c r="F7" i="17"/>
  <c r="F12" i="17"/>
  <c r="E19" i="17" l="1"/>
  <c r="G12" i="17"/>
  <c r="G7" i="17"/>
  <c r="F13" i="17"/>
  <c r="H13" i="17" l="1"/>
  <c r="H7" i="17"/>
  <c r="H12" i="17"/>
  <c r="F20" i="17"/>
  <c r="F18" i="17"/>
  <c r="F17" i="17"/>
  <c r="G13" i="17"/>
  <c r="F19" i="17" l="1"/>
  <c r="H20" i="17"/>
  <c r="H18" i="17"/>
  <c r="H17" i="17"/>
  <c r="G17" i="17"/>
  <c r="G20" i="17"/>
  <c r="G18" i="17"/>
  <c r="H19" i="17" l="1"/>
  <c r="G19" i="17"/>
</calcChain>
</file>

<file path=xl/sharedStrings.xml><?xml version="1.0" encoding="utf-8"?>
<sst xmlns="http://schemas.openxmlformats.org/spreadsheetml/2006/main" count="1524" uniqueCount="401">
  <si>
    <t>№ п/п</t>
  </si>
  <si>
    <t>Наименование, раздела, показателя</t>
  </si>
  <si>
    <t>Единица измерения</t>
  </si>
  <si>
    <t>Отчет</t>
  </si>
  <si>
    <t>(год n-1)</t>
  </si>
  <si>
    <r>
      <t xml:space="preserve">Оценка </t>
    </r>
    <r>
      <rPr>
        <sz val="10"/>
        <color theme="1"/>
        <rFont val="Arial"/>
        <family val="2"/>
        <charset val="204"/>
      </rPr>
      <t>(текущий год n)</t>
    </r>
  </si>
  <si>
    <t>Прогноз</t>
  </si>
  <si>
    <t>Пояснение по заполнению формы</t>
  </si>
  <si>
    <t>n+1</t>
  </si>
  <si>
    <t>n+2</t>
  </si>
  <si>
    <t>n+3</t>
  </si>
  <si>
    <t>I</t>
  </si>
  <si>
    <t>Демографические показатели</t>
  </si>
  <si>
    <t xml:space="preserve">Изменение к предыдущему году </t>
  </si>
  <si>
    <t>%</t>
  </si>
  <si>
    <t>В том числе:</t>
  </si>
  <si>
    <t>Городского</t>
  </si>
  <si>
    <t>Сельского</t>
  </si>
  <si>
    <t>Изменение к предыдущему году</t>
  </si>
  <si>
    <t>Человек</t>
  </si>
  <si>
    <t>Общий коэффициент рождаемости</t>
  </si>
  <si>
    <t>Чел. на 1 тыс. чел. населения</t>
  </si>
  <si>
    <t>Общий коэффициент смертности</t>
  </si>
  <si>
    <t>Коэффициент естественного прироста (убыли)</t>
  </si>
  <si>
    <t>Коэффициент миграционного прироста (убыли)</t>
  </si>
  <si>
    <t>Рассчитывается как численность миграционного прироста (убыли) в расчете на 1000 чел. населения</t>
  </si>
  <si>
    <t>II</t>
  </si>
  <si>
    <t>в том числе:</t>
  </si>
  <si>
    <t>III</t>
  </si>
  <si>
    <t>Промышленное производство</t>
  </si>
  <si>
    <t>Индекс промышленного производства</t>
  </si>
  <si>
    <t>% к предыдущему году в сопоставимых ценах</t>
  </si>
  <si>
    <t>Индекс-дефлятор[1]</t>
  </si>
  <si>
    <t>% к предыдущему году</t>
  </si>
  <si>
    <t>Тыс. руб. в ценах соотв. лет</t>
  </si>
  <si>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</si>
  <si>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</si>
  <si>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</si>
  <si>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</si>
  <si>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t xml:space="preserve">Индекс производства </t>
  </si>
  <si>
    <t>Производство пищевых продуктов, включая напитки, и табака</t>
  </si>
  <si>
    <t>Целлюлозно-бумажное производство, издательская и полиграфическая деятельность</t>
  </si>
  <si>
    <t>Производство кокса, нефтепродуктов</t>
  </si>
  <si>
    <t>Металлургическое производство и производство готовых металлических изделий</t>
  </si>
  <si>
    <t>Производство машин и оборудования (без производства оружия и боеприпасов)</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</si>
  <si>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</si>
  <si>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t>IV</t>
  </si>
  <si>
    <t>Сельское хозяйство</t>
  </si>
  <si>
    <t>Индекс производства</t>
  </si>
  <si>
    <t>V</t>
  </si>
  <si>
    <t>Производство важнейших видов продукции в натуральном выражении</t>
  </si>
  <si>
    <t xml:space="preserve">Валовой сбор зерна (в весе после доработки) </t>
  </si>
  <si>
    <t>Тыс. тонн</t>
  </si>
  <si>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</si>
  <si>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</si>
  <si>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</si>
  <si>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</si>
  <si>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</si>
  <si>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</si>
  <si>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</si>
  <si>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</si>
  <si>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</si>
  <si>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</si>
  <si>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</si>
  <si>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</si>
  <si>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</si>
  <si>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Вина столовые</t>
  </si>
  <si>
    <t>Напитки слабоалкогольные с содержанием этилового спирта не более 9 %</t>
  </si>
  <si>
    <t>Трикотажные изделия</t>
  </si>
  <si>
    <t xml:space="preserve">Обувь  </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</si>
  <si>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</si>
  <si>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Бумага</t>
  </si>
  <si>
    <t>Бензин автомобильный</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</si>
  <si>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</si>
  <si>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</si>
  <si>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</si>
  <si>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</si>
  <si>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</si>
  <si>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</si>
  <si>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</si>
  <si>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</si>
  <si>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Тыс. шт.</t>
  </si>
  <si>
    <t>Автомобили легковые</t>
  </si>
  <si>
    <t>Электроэнергия</t>
  </si>
  <si>
    <t>40.1</t>
  </si>
  <si>
    <t>В том числе произведенная:</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</si>
  <si>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</si>
  <si>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</si>
  <si>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</si>
  <si>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</si>
  <si>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</si>
  <si>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</si>
  <si>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</si>
  <si>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</si>
  <si>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</si>
  <si>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</si>
  <si>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 xml:space="preserve">Оборот розничной торговли к предыдущему году </t>
  </si>
  <si>
    <t>% в сопоставимых ценах</t>
  </si>
  <si>
    <t>Оборот общественного питания к предыдущему году</t>
  </si>
  <si>
    <t>Объем платных услуг населению к предыдущему году</t>
  </si>
  <si>
    <t>VII</t>
  </si>
  <si>
    <t>Инвестиции</t>
  </si>
  <si>
    <t>Индекс физического объема инвестиций в основной капитал</t>
  </si>
  <si>
    <t>Сельское хозяйство, охота и лесное хозяйство</t>
  </si>
  <si>
    <t>Добыча полезных ископаемых</t>
  </si>
  <si>
    <t>Обрабатывающие производства</t>
  </si>
  <si>
    <t xml:space="preserve"> Производство и распределение электроэнергии, газа и воды</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</si>
  <si>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</si>
  <si>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</si>
  <si>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</si>
  <si>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t>Привлеченные средства</t>
  </si>
  <si>
    <t>Из них:</t>
  </si>
  <si>
    <t>Кредиты банков</t>
  </si>
  <si>
    <t>Бюджетные средства</t>
  </si>
  <si>
    <t>Из федерального бюджета</t>
  </si>
  <si>
    <t>Из областного бюджета</t>
  </si>
  <si>
    <t>Из бюджета муниципального образования</t>
  </si>
  <si>
    <t>Из средств внебюджетных фондов</t>
  </si>
  <si>
    <t>Прочие</t>
  </si>
  <si>
    <t>VIII</t>
  </si>
  <si>
    <t xml:space="preserve">Кв. метров общей площади </t>
  </si>
  <si>
    <t>В том числе за счет средств:</t>
  </si>
  <si>
    <t>Областного бюджета</t>
  </si>
  <si>
    <t>Местного бюджета</t>
  </si>
  <si>
    <t>Кв. метров общей площади на 1 чел.</t>
  </si>
  <si>
    <t>IX</t>
  </si>
  <si>
    <t>Транспорт</t>
  </si>
  <si>
    <t>Объем услуг организаций транспорта</t>
  </si>
  <si>
    <t>На конец года; %</t>
  </si>
  <si>
    <t>X</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</si>
  <si>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</si>
  <si>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</si>
  <si>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</si>
  <si>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Собственные (налоговые и неналоговые)</t>
  </si>
  <si>
    <t xml:space="preserve">из них </t>
  </si>
  <si>
    <t>Налог на доходы физических лиц</t>
  </si>
  <si>
    <t>Налоги на совокупный доход</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</si>
  <si>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</si>
  <si>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</si>
  <si>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</si>
  <si>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</si>
  <si>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</si>
  <si>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</si>
  <si>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налог на имущество,</t>
  </si>
  <si>
    <t>1.1.4.1</t>
  </si>
  <si>
    <t>1.1.4.2</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</si>
  <si>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</si>
  <si>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</si>
  <si>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</si>
  <si>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</si>
  <si>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</si>
  <si>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</si>
  <si>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</si>
  <si>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</si>
  <si>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</si>
  <si>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</si>
  <si>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</si>
  <si>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</si>
  <si>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</si>
  <si>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</si>
  <si>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</si>
  <si>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</si>
  <si>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</si>
  <si>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Прочие расходы</t>
  </si>
  <si>
    <t>Превышение доходов над расходами (+), или расходов над доходами (-)</t>
  </si>
  <si>
    <t>Рынок труда и занятость населения</t>
  </si>
  <si>
    <t>Численность занятых в экономике (среднегодовая)</t>
  </si>
  <si>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</si>
  <si>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Уровень зарегистрированной безработицы (на конец года)</t>
  </si>
  <si>
    <t>Численность безработных, зарегистрированных в органах государственной службы занятости (на конец года)</t>
  </si>
  <si>
    <t>Количество вакансий, заявленных предприятиями, в  центры занятости населения  (на конец года)</t>
  </si>
  <si>
    <t>Единиц</t>
  </si>
  <si>
    <t>Создание новых  рабочих мест,   всего</t>
  </si>
  <si>
    <t>на действующих  предприятиях</t>
  </si>
  <si>
    <t>на  вновь вводимых  предприятиях</t>
  </si>
  <si>
    <t>Развитие социальной сферы</t>
  </si>
  <si>
    <t>Ввод в действие объектов социально-культурной сферы за счет всех источников финансирования:</t>
  </si>
  <si>
    <t>дошкольные учреждения</t>
  </si>
  <si>
    <t>Ед./мест</t>
  </si>
  <si>
    <t>общеобразовательные школы</t>
  </si>
  <si>
    <t>больницы</t>
  </si>
  <si>
    <t>амбулаторно-поликлинические учреждения</t>
  </si>
  <si>
    <t>спортивные сооружения</t>
  </si>
  <si>
    <t>другие объекты (указать какие)</t>
  </si>
  <si>
    <t>Численность детей в дошкольных образовательных учреждениях</t>
  </si>
  <si>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</si>
  <si>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</si>
  <si>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</si>
  <si>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</si>
  <si>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</si>
  <si>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</si>
  <si>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</si>
  <si>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</si>
  <si>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</si>
  <si>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</si>
  <si>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</si>
  <si>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</si>
  <si>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</si>
  <si>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</si>
  <si>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в том числе дневными стационарами</t>
  </si>
  <si>
    <t xml:space="preserve"> врачами</t>
  </si>
  <si>
    <t>Чел. на 10 тыс. населения</t>
  </si>
  <si>
    <t xml:space="preserve">средним медицинским персоналом </t>
  </si>
  <si>
    <t>стационарными учреждениями социального обслуживания  престарелых и инвалидов (взрослых и детей)</t>
  </si>
  <si>
    <t>Мест на 10 тыс. населения</t>
  </si>
  <si>
    <t>общедоступными библиотеками</t>
  </si>
  <si>
    <t>Ед. на 100 тыс. населения</t>
  </si>
  <si>
    <t xml:space="preserve">учреждениями культурно-досугового типа </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</si>
  <si>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</si>
  <si>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</si>
  <si>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</si>
  <si>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</si>
  <si>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[1]Здесь и далее под индексом-дефлятором понимается отношение значения соответствующего показателя, исчисленного в фактически действовавших ценах, к значению показателя, исчисленному в постоянных ценах базисного периода – периода времени, с которым производится сравнение проектируемых или отчетных показателей.</t>
  </si>
  <si>
    <t>[3] Здесь и далее изменение к предыдущему году в сопоставимых ценах рассчитывается в случаях, когда в местную администрацию представлены материалы Минэкономразвития России и/или Комитета экономического развития и инвестиционной деятельности Ленинградской области (сценарные условия для формирования прогноза социально-экономического развития и пр.), содержащие информацию о значениях индексов-дефляторов или данные, на основе которых такие значения могут быть рассчитаны. Если такие материалы не были направлены в местную администрацию, изменение к предыдущему году рассчитывается в действующих ценах соответствующих лет.</t>
  </si>
  <si>
    <t>1.1</t>
  </si>
  <si>
    <t>1.2</t>
  </si>
  <si>
    <t>1.3</t>
  </si>
  <si>
    <t>1.4</t>
  </si>
  <si>
    <t>1.5</t>
  </si>
  <si>
    <t>1.6</t>
  </si>
  <si>
    <t>3.1</t>
  </si>
  <si>
    <t>3.2</t>
  </si>
  <si>
    <t>3.3</t>
  </si>
  <si>
    <t>3.4</t>
  </si>
  <si>
    <t>3.5</t>
  </si>
  <si>
    <t>3.6</t>
  </si>
  <si>
    <t>3.7</t>
  </si>
  <si>
    <t>3.8</t>
  </si>
  <si>
    <t>3.9</t>
  </si>
  <si>
    <t>3.10</t>
  </si>
  <si>
    <t>3.11</t>
  </si>
  <si>
    <t>3.12</t>
  </si>
  <si>
    <t>3.13</t>
  </si>
  <si>
    <t>3.14</t>
  </si>
  <si>
    <t>2.1</t>
  </si>
  <si>
    <t>2.2</t>
  </si>
  <si>
    <t>2.3</t>
  </si>
  <si>
    <t>2.4</t>
  </si>
  <si>
    <t>1.1.2</t>
  </si>
  <si>
    <t>1.1.3</t>
  </si>
  <si>
    <t>1.1.4</t>
  </si>
  <si>
    <t>1.1.5</t>
  </si>
  <si>
    <t>1.1.6</t>
  </si>
  <si>
    <t>1.1.7</t>
  </si>
  <si>
    <t>1.1.8</t>
  </si>
  <si>
    <t>1.1.9</t>
  </si>
  <si>
    <t>1.2.1</t>
  </si>
  <si>
    <t>1.2.2</t>
  </si>
  <si>
    <t>1.2.3</t>
  </si>
  <si>
    <t>1.2.4</t>
  </si>
  <si>
    <t>2.5</t>
  </si>
  <si>
    <t>2.6</t>
  </si>
  <si>
    <t>2.7</t>
  </si>
  <si>
    <t>2.8</t>
  </si>
  <si>
    <t>2.9</t>
  </si>
  <si>
    <t>2.10</t>
  </si>
  <si>
    <t>4.1</t>
  </si>
  <si>
    <t>4.2</t>
  </si>
  <si>
    <t>5.1</t>
  </si>
  <si>
    <t>5.2</t>
  </si>
  <si>
    <t>5.3</t>
  </si>
  <si>
    <t>5.4</t>
  </si>
  <si>
    <t>5.5</t>
  </si>
  <si>
    <t>5.6</t>
  </si>
  <si>
    <t>5.7</t>
  </si>
  <si>
    <t>5.8</t>
  </si>
  <si>
    <t>5.9</t>
  </si>
  <si>
    <t>Число родившихся (без учета мертворожденных)</t>
  </si>
  <si>
    <t>Число умерших</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</si>
  <si>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</si>
  <si>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2</t>
  </si>
  <si>
    <t>3</t>
  </si>
  <si>
    <t>4</t>
  </si>
  <si>
    <t>5</t>
  </si>
  <si>
    <t>2.</t>
  </si>
  <si>
    <t xml:space="preserve">Продукция сельского хозяйства (в фактически действовавших ценах) </t>
  </si>
  <si>
    <t>Продукция растениеводства (в фактически действовавших ценах)</t>
  </si>
  <si>
    <t>%  к предыдущему году в сопоставимых ценах</t>
  </si>
  <si>
    <t>Продукция животноводства         (в фактически действовавших ценах)</t>
  </si>
  <si>
    <t>XI</t>
  </si>
  <si>
    <t>Оборот розничной торговли (без субъектов малого предпринимательства)</t>
  </si>
  <si>
    <t>Оборот общественного питания (без субъектов малого предпринимательства)</t>
  </si>
  <si>
    <t>3.2.1</t>
  </si>
  <si>
    <t>3.2.2</t>
  </si>
  <si>
    <t>3.2.2.1</t>
  </si>
  <si>
    <t>3.2.2.2</t>
  </si>
  <si>
    <t>3.2.2.3</t>
  </si>
  <si>
    <t>3.2.3</t>
  </si>
  <si>
    <t xml:space="preserve">Инвестиции в основной капитал, осуществляемые организациями, находящимися на территории муниципального образования </t>
  </si>
  <si>
    <t>В том числе по видам экономической деятельности:</t>
  </si>
  <si>
    <t>Отгружено товаров собственного производства, выполнено работ и услуг собственными силами (без субъектов малого предпринимательства)</t>
  </si>
  <si>
    <t>Объем отгруженных товаров собственного производства, выполненных работ и услуг собственными силами по видам экономической деятельности "Добыча полезных ископаемых"</t>
  </si>
  <si>
    <t>Общая площадь жилых помещений, приходящаяся в среднем на одного жителя – всего</t>
  </si>
  <si>
    <t xml:space="preserve">Введено в действие индивидуальных жилых домов на территории  муниципального образования </t>
  </si>
  <si>
    <t>Введено в действие жилых домов на территории муниципального образования</t>
  </si>
  <si>
    <t>Объем работ, выполненных по виду деятельности "Строительство"</t>
  </si>
  <si>
    <t>Производство прочих неметаллических и минеральных продуктов</t>
  </si>
  <si>
    <t>Таблица 2 — Форма «Основные показатели прогноза социально-экономического развития муниципального образования на ____ год (очередной финансовый год) и плановый период ____ годов (на среднесрочный период)» (продолжение)</t>
  </si>
  <si>
    <t xml:space="preserve">Текстильное и швейное производство </t>
  </si>
  <si>
    <t xml:space="preserve">Производство кожи, изделий из кожи и производство обуви </t>
  </si>
  <si>
    <t xml:space="preserve">Обработка древесины и производство изделий из дерева </t>
  </si>
  <si>
    <t xml:space="preserve">Химическое производство </t>
  </si>
  <si>
    <t xml:space="preserve">Производство резиновых и пластмассовых изделий </t>
  </si>
  <si>
    <t xml:space="preserve">Производство электрооборудования, электронного и оптического оборудования </t>
  </si>
  <si>
    <t xml:space="preserve">Производство транспортных средств и оборудования </t>
  </si>
  <si>
    <t xml:space="preserve">Прочие производства </t>
  </si>
  <si>
    <t xml:space="preserve">Объем платных услуг населению </t>
  </si>
  <si>
    <t>6</t>
  </si>
  <si>
    <t>7</t>
  </si>
  <si>
    <t>8</t>
  </si>
  <si>
    <r>
      <t xml:space="preserve">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                                                                                        </t>
    </r>
    <r>
      <rPr>
        <b/>
        <sz val="10"/>
        <color theme="1"/>
        <rFont val="Arial"/>
        <family val="2"/>
        <charset val="204"/>
      </rPr>
      <t xml:space="preserve">Источники: </t>
    </r>
    <r>
      <rPr>
        <sz val="10"/>
        <color theme="1"/>
        <rFont val="Arial"/>
        <family val="2"/>
        <charset val="204"/>
      </rPr>
      <t>БД ПМО URL:http://www.gks.ru</t>
    </r>
    <r>
      <rPr>
        <b/>
        <sz val="10"/>
        <color theme="1"/>
        <rFont val="Arial"/>
        <family val="2"/>
        <charset val="204"/>
      </rPr>
      <t xml:space="preserve">: </t>
    </r>
    <r>
      <rPr>
        <sz val="10"/>
        <color theme="1"/>
        <rFont val="Arial"/>
        <family val="2"/>
        <charset val="204"/>
      </rPr>
      <t>"Численность воспитанников,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"Численность обучающихся в общеобразовательных организациях с учетом структурных подразделений (филиалов)" (формы отчетности:  1-МО; период: годовые).</t>
    </r>
  </si>
  <si>
    <t xml:space="preserve">Тыс. руб. в ценах соотв. лет </t>
  </si>
  <si>
    <t>налоги на имущество физ. лиц</t>
  </si>
  <si>
    <t>Тыс. дкл.</t>
  </si>
  <si>
    <t>Млн. пар</t>
  </si>
  <si>
    <t>Млн. шт.</t>
  </si>
  <si>
    <t>Млн. куб. м</t>
  </si>
  <si>
    <t>Млн. тонн</t>
  </si>
  <si>
    <t>Млн. условных кирпичей</t>
  </si>
  <si>
    <t>Млрд. кВт. ч.</t>
  </si>
  <si>
    <t>километр</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</si>
  <si>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 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</si>
  <si>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[2] Здесь и далее индекс производства указывается по соответствующим видам экономической деятельности, приводимым в предыдущей строке таблицы. Индекс производства - относительный показатель, характеризующий изменение масштабов производства в сравниваемых периодах, и исчисляемый как отношение объемов его производства в натурально-вещественном выражении в сравниваемых периодах.</t>
  </si>
  <si>
    <t>Ед./пос. в смену</t>
  </si>
  <si>
    <t>Муниципальный долг</t>
  </si>
  <si>
    <r>
      <t xml:space="preserve">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                                                 </t>
    </r>
    <r>
      <rPr>
        <b/>
        <sz val="10"/>
        <color theme="1"/>
        <rFont val="Arial"/>
        <family val="2"/>
        <charset val="204"/>
      </rPr>
      <t xml:space="preserve">Источники: </t>
    </r>
    <r>
      <rPr>
        <sz val="10"/>
        <color theme="1"/>
        <rFont val="Arial"/>
        <family val="2"/>
        <charset val="204"/>
      </rPr>
      <t>БД ПМО URL: http://www.gks.ru</t>
    </r>
    <r>
      <rPr>
        <b/>
        <sz val="10"/>
        <color theme="1"/>
        <rFont val="Arial"/>
        <family val="2"/>
        <charset val="204"/>
      </rPr>
      <t xml:space="preserve">: </t>
    </r>
    <r>
      <rPr>
        <sz val="10"/>
        <color theme="1"/>
        <rFont val="Arial"/>
        <family val="2"/>
        <charset val="204"/>
      </rPr>
      <t>"Число организаций, осуществляющих образовательную деятельность по образовательным программам дошкольного образования, присмотр и уход за детьми", "Число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 "Число общеобразовательных организаций  на начало учебного года", "Число структурных подразделений (филиалов) общеобразовательных организаций", "Число лечебно-профилактических организаций - всего" ,"Число спортивных сооружений, всего" (формы отчетности: № 1-МО, период: годовые).</t>
    </r>
  </si>
  <si>
    <t>Характеризует обязательства, возникающие из муниципальных заимствований, гарантий по обязательствам третьих лиц, других обязательств, принятых на себя муниципальным образованием.</t>
  </si>
  <si>
    <t xml:space="preserve"> </t>
  </si>
  <si>
    <t>Собственные средства предприятий</t>
  </si>
  <si>
    <t>Федерального бюджета</t>
  </si>
  <si>
    <t>Миграционный прирост (-убыль)</t>
  </si>
  <si>
    <t>1.1.1</t>
  </si>
  <si>
    <t>в том числе</t>
  </si>
  <si>
    <t>В сельскохозяйственных организациях</t>
  </si>
  <si>
    <t>В хозяйствах населения</t>
  </si>
  <si>
    <t xml:space="preserve">В крестьянских (фермерских) хозяйствах и у индивидуальных предпринимателей </t>
  </si>
  <si>
    <t>Расходы на Образование</t>
  </si>
  <si>
    <t>Расходы на Культуру и кинематографию</t>
  </si>
  <si>
    <t xml:space="preserve">Расходы на Социальную политику </t>
  </si>
  <si>
    <t>Расходы на физическую культуру и спорт</t>
  </si>
  <si>
    <t>Заемные средства других организаций</t>
  </si>
  <si>
    <t>3.2.4</t>
  </si>
  <si>
    <t xml:space="preserve">Бюджет муниципального образования </t>
  </si>
  <si>
    <t>Численность населения на 1 января текущего года</t>
  </si>
  <si>
    <r>
      <t xml:space="preserve">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  </t>
    </r>
    <r>
      <rPr>
        <b/>
        <sz val="10"/>
        <color theme="1"/>
        <rFont val="Arial"/>
        <family val="2"/>
        <charset val="204"/>
      </rPr>
      <t/>
    </r>
  </si>
  <si>
    <t>Среднесписочная численность работников крупных и средних предприятий и некоммерческих организаций</t>
  </si>
  <si>
    <t xml:space="preserve">Среднемесячная заработная плата работников крупных и средних предприятий и некоммерческих организаций 
</t>
  </si>
  <si>
    <t>Рублей в ценах соотв. лет</t>
  </si>
  <si>
    <t>Фонд начисленной заработной платы работников крупных и средних предприятий и некоммерческих организаций</t>
  </si>
  <si>
    <r>
      <t xml:space="preserve">Оценка </t>
    </r>
    <r>
      <rPr>
        <sz val="10"/>
        <rFont val="Arial"/>
        <family val="2"/>
        <charset val="204"/>
      </rPr>
      <t>(текущий год n)</t>
    </r>
  </si>
  <si>
    <t>Тыс. руб. в ценах соотв. Лет</t>
  </si>
  <si>
    <r>
      <t xml:space="preserve">Объем отгруженных товаров собственного производства, выполненных работ и услуг собственными силами -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(без налога на добавленную стоимость, акцизов и аналогичных обязательных платежей). Объем отгруженных товаров представляет собой стоимость тех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Данные по показателю приводятся по чистым видам экономической деятельности.
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</si>
  <si>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charset val="204"/>
      </rPr>
      <t xml:space="preserve"> </t>
    </r>
    <r>
      <rPr>
        <b/>
        <sz val="10"/>
        <rFont val="Symbol"/>
        <family val="1"/>
        <charset val="2"/>
      </rPr>
      <t>-</t>
    </r>
    <r>
      <rPr>
        <b/>
        <sz val="10"/>
        <rFont val="Arial"/>
        <family val="2"/>
        <charset val="204"/>
      </rPr>
      <t xml:space="preserve"> </t>
    </r>
    <r>
      <rPr>
        <sz val="10"/>
        <rFont val="Arial"/>
        <family val="2"/>
        <charset val="204"/>
      </rPr>
      <t xml:space="preserve">Раздел С.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</si>
  <si>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Раздел D.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</si>
  <si>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по соответствующим разделам ОКВЭД.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</si>
  <si>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sz val="10"/>
        <rFont val="Symbol"/>
        <family val="1"/>
        <charset val="2"/>
      </rPr>
      <t>-</t>
    </r>
    <r>
      <rPr>
        <sz val="10"/>
        <rFont val="Arial"/>
        <family val="2"/>
        <charset val="204"/>
      </rPr>
      <t xml:space="preserve"> Раздел Е.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МО/год/квартал 217 МО", файл: "Объем отгруженных товаров собственного производства..." p1-t2-1.xls)   </t>
    </r>
    <r>
      <rPr>
        <b/>
        <sz val="10"/>
        <rFont val="Arial"/>
        <family val="2"/>
        <charset val="204"/>
      </rPr>
      <t xml:space="preserve">
 </t>
    </r>
    <r>
      <rPr>
        <sz val="10"/>
        <rFont val="Arial"/>
        <family val="2"/>
        <charset val="204"/>
      </rPr>
      <t xml:space="preserve">        </t>
    </r>
  </si>
  <si>
    <r>
      <t xml:space="preserve">Объем производства продукции сельского хозяйства формируется как сумма продукции растениеводства и продукции животноводства, произведенной всеми сельхозпроизводителями (сельхоз организациями, крестьянскими (фермерскими) хозяйствами, индивидуальными предпринимателями, хозяйствами населения), в стоимостной оценке в фактически действовавших ценах с досчетом на скрываемое (занижаемое) производство сельскохозяйственной продукции сельскохозяйственными организациями,  крестьянскими (фермерскими) хозяйствами и индивидуальными предпринимателями. 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                                     </t>
    </r>
    <r>
      <rPr>
        <b/>
        <sz val="10"/>
        <rFont val="Arial"/>
        <family val="2"/>
        <charset val="204"/>
      </rPr>
      <t>Источники:</t>
    </r>
    <r>
      <rPr>
        <sz val="10"/>
        <rFont val="Arial"/>
        <family val="2"/>
        <charset val="204"/>
      </rPr>
      <t xml:space="preserve"> БД ПМО URL:http://www.gks.ru Раздел "Сельское хозяйство" форма  
"Продукция сельского хозяйства (в фактически действовавших ценах)" и "Индекс производства продукции сельского хозяйства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</si>
  <si>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</si>
  <si>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                                                                                                                 </t>
    </r>
    <r>
      <rPr>
        <b/>
        <sz val="10"/>
        <rFont val="Arial"/>
        <family val="2"/>
        <charset val="204"/>
      </rPr>
      <t xml:space="preserve">Источники: </t>
    </r>
    <r>
      <rPr>
        <sz val="10"/>
        <rFont val="Arial"/>
        <family val="2"/>
        <charset val="204"/>
      </rPr>
      <t>БД ПМО URL:http://www.gks.ru</t>
    </r>
    <r>
      <rPr>
        <b/>
        <sz val="10"/>
        <rFont val="Arial"/>
        <family val="2"/>
        <charset val="204"/>
      </rPr>
      <t xml:space="preserve"> </t>
    </r>
    <r>
      <rPr>
        <sz val="10"/>
        <rFont val="Arial"/>
        <family val="2"/>
        <charset val="204"/>
      </rPr>
      <t>(Раздел "Сельское хозяйство" форма Продукция растениеводства).</t>
    </r>
    <r>
      <rPr>
        <b/>
        <sz val="10"/>
        <rFont val="Arial"/>
        <family val="2"/>
        <charset val="204"/>
      </rPr>
      <t xml:space="preserve">  </t>
    </r>
    <r>
      <rPr>
        <sz val="10"/>
        <rFont val="Arial"/>
        <family val="2"/>
        <charset val="204"/>
      </rPr>
      <t>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</si>
  <si>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</si>
  <si>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</si>
  <si>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t>
    </r>
    <r>
      <rPr>
        <sz val="10"/>
        <rFont val="Arial"/>
        <family val="2"/>
        <charset val="204"/>
      </rPr>
      <t>.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Источником данных могут служить выборочные опросы предприятий, расположенных на территории района.</t>
    </r>
  </si>
  <si>
    <t>Протяженность автодорог общего пользования местного значения (на конец года)</t>
  </si>
  <si>
    <r>
      <t xml:space="preserve">Протяженность автодорог общего пользования местного значения с твердым покрытием, </t>
    </r>
    <r>
      <rPr>
        <sz val="10"/>
        <color theme="1"/>
        <rFont val="Arial"/>
        <family val="2"/>
        <charset val="204"/>
      </rPr>
      <t xml:space="preserve"> (на конец года)
</t>
    </r>
  </si>
  <si>
    <r>
      <t>Удельный вес автомобильных дорог</t>
    </r>
    <r>
      <rPr>
        <sz val="10"/>
        <color rgb="FFFF0000"/>
        <rFont val="Arial"/>
        <family val="2"/>
        <charset val="204"/>
      </rPr>
      <t xml:space="preserve"> </t>
    </r>
    <r>
      <rPr>
        <sz val="10"/>
        <color theme="1"/>
        <rFont val="Arial"/>
        <family val="2"/>
        <charset val="204"/>
      </rPr>
      <t>с твердым покрытием в общей протяженности автомобильных дорог общего пользования</t>
    </r>
  </si>
  <si>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</si>
  <si>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t>Оценка</t>
  </si>
  <si>
    <t>Рассчитывается как разность общих коэффициентов рождаемости и смертности. Исчисляется в промилле.</t>
  </si>
  <si>
    <t>Численность населения среднегодовая</t>
  </si>
  <si>
    <r>
      <t xml:space="preserve">Оценка </t>
    </r>
    <r>
      <rPr>
        <sz val="8"/>
        <color theme="1"/>
        <rFont val="Arial"/>
        <family val="2"/>
        <charset val="204"/>
      </rPr>
      <t>(текущий год n)</t>
    </r>
  </si>
  <si>
    <r>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r>
    <r>
      <rPr>
        <b/>
        <sz val="8"/>
        <color theme="1"/>
        <rFont val="Arial"/>
        <family val="2"/>
        <charset val="204"/>
      </rPr>
      <t xml:space="preserve">Источник: </t>
    </r>
    <r>
      <rPr>
        <sz val="8"/>
        <color theme="1"/>
        <rFont val="Arial"/>
        <family val="2"/>
        <charset val="204"/>
      </rPr>
      <t xml:space="preserve">Данные о численности зарегистрированных безработных предоставляются территориальным подразделением Федеральной службы по труду и занятости. </t>
    </r>
    <r>
      <rPr>
        <b/>
        <sz val="10"/>
        <color theme="1"/>
        <rFont val="Arial"/>
        <family val="2"/>
        <charset val="204"/>
      </rPr>
      <t/>
    </r>
  </si>
  <si>
    <r>
      <t xml:space="preserve">Рассчитывается как число вакансий (требуемых работников), сообщенных работодателями в государственные учреждения службы занятости. </t>
    </r>
    <r>
      <rPr>
        <b/>
        <sz val="8"/>
        <color theme="1"/>
        <rFont val="Arial"/>
        <family val="2"/>
        <charset val="204"/>
      </rPr>
      <t>Источник</t>
    </r>
    <r>
      <rPr>
        <sz val="8"/>
        <color theme="1"/>
        <rFont val="Arial"/>
        <family val="2"/>
        <charset val="204"/>
      </rPr>
      <t>: данные территориального подразделения Федеральной службы по труду и занятости.</t>
    </r>
  </si>
  <si>
    <r>
      <t xml:space="preserve">Среднесписочная численность работников (без внешних совместителей) за отчетный период определяется суммированием среднесписочной численности работников за все месяцы отчетного года и деления полученной суммы на 12 месяцев.
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Источники:  БД "Официальная статистика" </t>
    </r>
    <r>
      <rPr>
        <i/>
        <sz val="8"/>
        <rFont val="Arial"/>
        <family val="2"/>
        <charset val="204"/>
      </rPr>
      <t>или</t>
    </r>
    <r>
      <rPr>
        <sz val="8"/>
        <rFont val="Arial"/>
        <family val="2"/>
        <charset val="204"/>
      </rPr>
      <t xml:space="preserve">  БД ПМО URL: http://www.gks.ru (раздел "Занятость и зарплата" форма: Среднесписочная численность работников организаций).</t>
    </r>
  </si>
  <si>
    <r>
      <t xml:space="preserve">Среднемесячная номинальная начисленная заработная плата в отчетном периоде исчисляется на основании сведений, полученных от организаций, делением фонда начисленной заработной платы работников на среднесписочную численность работников и на 12 месяцев.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 </t>
    </r>
    <r>
      <rPr>
        <b/>
        <sz val="8"/>
        <rFont val="Arial"/>
        <family val="2"/>
        <charset val="204"/>
      </rPr>
      <t xml:space="preserve">Источники: </t>
    </r>
    <r>
      <rPr>
        <sz val="8"/>
        <rFont val="Arial"/>
        <family val="2"/>
        <charset val="204"/>
      </rPr>
      <t xml:space="preserve">БД "Официальная статистика" URL: http://region-stat.plo.lan </t>
    </r>
    <r>
      <rPr>
        <i/>
        <sz val="8"/>
        <rFont val="Arial"/>
        <family val="2"/>
        <charset val="204"/>
      </rPr>
      <t>или</t>
    </r>
    <r>
      <rPr>
        <sz val="8"/>
        <rFont val="Arial"/>
        <family val="2"/>
        <charset val="204"/>
      </rPr>
      <t xml:space="preserve"> БД ПМО URL: http://www.gks.ru (раздел "Занятость и зарплата" форма: Среднемесячная заработная плата работников организаций).            </t>
    </r>
    <r>
      <rPr>
        <b/>
        <sz val="8"/>
        <rFont val="Arial"/>
        <family val="2"/>
        <charset val="204"/>
      </rPr>
      <t xml:space="preserve">                                                                                                               </t>
    </r>
  </si>
  <si>
    <r>
      <t xml:space="preserve">Включаются начисленные работникам суммы оплаты труда в денежной и не денежной формах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t>
    </r>
    <r>
      <rPr>
        <b/>
        <sz val="8"/>
        <color theme="1"/>
        <rFont val="Arial"/>
        <family val="2"/>
        <charset val="204"/>
      </rPr>
      <t xml:space="preserve">Источник: </t>
    </r>
    <r>
      <rPr>
        <sz val="8"/>
        <color theme="1"/>
        <rFont val="Arial"/>
        <family val="2"/>
        <charset val="204"/>
      </rPr>
      <t xml:space="preserve">БД ПМО URL:http://www.gks.ru (форма отчетности: № П-4, период: квартальная, годовая нарастающим итогом). </t>
    </r>
  </si>
  <si>
    <r>
      <t xml:space="preserve">Рассчитывается как арифметическая разница между числом прибывших и числом выбывших за отчетный год. Значения показателя могут быть как положительными, так и отрицательными.  </t>
    </r>
    <r>
      <rPr>
        <b/>
        <sz val="8"/>
        <rFont val="Arial"/>
        <family val="2"/>
        <charset val="204"/>
      </rPr>
      <t xml:space="preserve">Источники: </t>
    </r>
    <r>
      <rPr>
        <sz val="8"/>
        <rFont val="Arial"/>
        <family val="2"/>
        <charset val="204"/>
      </rPr>
      <t xml:space="preserve">БД "Официальная статистика" URL: http://region-stat.plo.lan/People/Forms/ByType.aspx (файл: Численность и миграция населения Санкт-Петербурга и Ленинградской области) </t>
    </r>
    <r>
      <rPr>
        <i/>
        <sz val="8"/>
        <rFont val="Arial"/>
        <family val="2"/>
        <charset val="204"/>
      </rPr>
      <t>или</t>
    </r>
    <r>
      <rPr>
        <sz val="8"/>
        <rFont val="Arial"/>
        <family val="2"/>
        <charset val="204"/>
      </rPr>
      <t xml:space="preserve"> БД ПМО URL:http://www.gks.ru (формы: Число прибывших(убывших), миграционный прирост). </t>
    </r>
  </si>
  <si>
    <r>
      <t>Оборот розничной торговли –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расчетным чекам банков, по перечислениям со счетов вкладчиков, по поручению физических лиц без открытия счета, посредством платежных карт (электронных денег).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 Сведения приводятся по организациям, не относящимся к субъектам малого предпринимательства, в фактических продажных ценах, включающих  торговую наценку,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t>
    </r>
    <r>
      <rPr>
        <b/>
        <sz val="8"/>
        <rFont val="Arial"/>
        <family val="2"/>
        <charset val="204"/>
      </rPr>
      <t xml:space="preserve">                                                                              Источники: </t>
    </r>
    <r>
      <rPr>
        <sz val="8"/>
        <rFont val="Arial"/>
        <family val="2"/>
        <charset val="204"/>
      </rPr>
      <t xml:space="preserve">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t>
    </r>
    <r>
      <rPr>
        <i/>
        <sz val="8"/>
        <rFont val="Arial"/>
        <family val="2"/>
        <charset val="204"/>
      </rPr>
      <t>или</t>
    </r>
    <r>
      <rPr>
        <b/>
        <sz val="8"/>
        <rFont val="Arial"/>
        <family val="2"/>
        <charset val="204"/>
      </rPr>
      <t xml:space="preserve"> </t>
    </r>
    <r>
      <rPr>
        <sz val="8"/>
        <rFont val="Arial"/>
        <family val="2"/>
        <charset val="204"/>
      </rPr>
      <t>БД ПМО URL:http://www.gks.ru (Раздел "Розничная торговля и общественное питание" форма Оборот розничной торговли (без субъектов малого предпринимательства)</t>
    </r>
  </si>
  <si>
    <r>
      <t xml:space="preserve">Оборот общественного питания - выручка от продажи собственной кулинарной продукции и покупных товаров без кулинарной обработки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Включается стоимость кулинарной продукции и покупных товаров, проданных (отпущенных): работникам организаций с последующим удержанием из заработной платы; на дом по заказам населения; на рабочие места по заказам организаций и индивидуальных предпринимателей; транспортным организациям в пути следования сухопутного, воздушного, водного транспорта; для обслуживания приемов, банкетов и т. п.; организациями общественного питания организациям социальной сферы (школам, больницам, санаториям, домам престарелых и т.п.) в объеме фактической стоимости питания; по абонементам, талонам и т.п. в объеме фактической стоимости питания; учащимся школ за счет родительской платы, а также в столовых школ, техникумов, высших учебных заведений и других образовательных учреждениях за наличный расчет. Сведения приводятся по организациям, не относящимся к субъектам малого предпринимательства,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 </t>
    </r>
    <r>
      <rPr>
        <b/>
        <sz val="8"/>
        <rFont val="Arial"/>
        <family val="2"/>
        <charset val="204"/>
      </rPr>
      <t xml:space="preserve">Источники:  </t>
    </r>
    <r>
      <rPr>
        <sz val="8"/>
        <rFont val="Arial"/>
        <family val="2"/>
        <charset val="204"/>
      </rPr>
      <t xml:space="preserve"> 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или БД ПМО URL:http://www.gks.ru (Раздел "Розничная торговля и общественное питание" форма Оборот общественного питания)</t>
    </r>
  </si>
  <si>
    <r>
      <t xml:space="preserve">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 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                                                                                                  </t>
    </r>
    <r>
      <rPr>
        <b/>
        <sz val="8"/>
        <rFont val="Arial"/>
        <family val="2"/>
        <charset val="204"/>
      </rPr>
      <t xml:space="preserve">Источник: </t>
    </r>
    <r>
      <rPr>
        <sz val="8"/>
        <rFont val="Arial"/>
        <family val="2"/>
        <charset val="204"/>
      </rPr>
      <t xml:space="preserve"> БД "Официальная статистика" URL: http://region-stat.plo.lan/ (Раздел "Показатели МО/выбрать год/квартал 217 МО", файл:  Оборот розничной торговли, общественного питания и объем платных услуг населению по организациям Ленинградской области p1-t3m.xls) </t>
    </r>
  </si>
  <si>
    <t>МО Ломоносовский муниципальный район</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</si>
  <si>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2018-2019 годов (на среднесрочный период)»</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</si>
  <si>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2018-2019 годов (на среднесрочный период)» (продолжение)</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</si>
  <si>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2018-2019годов (на среднесрочный период)» (продолжение)</t>
  </si>
  <si>
    <t>Таблица 2 — Форма «Основные показатели прогноза социально-экономического развития муниципального образования на 2017год (очередной финансовый год) и плановый период 2018-2019 годов (на среднесрочный период)» (продолжение)</t>
  </si>
  <si>
    <r>
      <t xml:space="preserve">Оценка </t>
    </r>
    <r>
      <rPr>
        <sz val="8"/>
        <rFont val="Arial"/>
        <family val="2"/>
        <charset val="204"/>
      </rPr>
      <t>(текущий год n)</t>
    </r>
  </si>
  <si>
    <r>
      <t xml:space="preserve">Отражаются инвестиции в основной капитал, осуществляемые всеми юридическими лицами (кроме субъектов малого предпринимательства)  -  коммерческими и некоммерческими организациями всех форм собственности, осуществляющими все виды экономической деятельности, расположенными на территории муниципального образования.                                                   </t>
    </r>
    <r>
      <rPr>
        <b/>
        <sz val="8"/>
        <rFont val="Arial"/>
        <family val="2"/>
        <charset val="204"/>
      </rPr>
      <t>Источники:</t>
    </r>
    <r>
      <rPr>
        <sz val="8"/>
        <rFont val="Arial"/>
        <family val="2"/>
        <charset val="204"/>
      </rPr>
      <t xml:space="preserve">  БД "Официальная статистика" URL: http://region-stat.plo.lan/ (Раздел "Показатели МО/выбрать год/квартал 217 МО", файл Инвестиции в основной капитал p2-t4-1.xls) </t>
    </r>
    <r>
      <rPr>
        <i/>
        <sz val="8"/>
        <rFont val="Arial"/>
        <family val="2"/>
        <charset val="204"/>
      </rPr>
      <t>или</t>
    </r>
    <r>
      <rPr>
        <sz val="8"/>
        <rFont val="Arial"/>
        <family val="2"/>
        <charset val="204"/>
      </rPr>
      <t xml:space="preserve"> БД ПМО URL:http://www.gks.ru (Раздел "Инвестиции в основной капитал" форма Инвестиции в основной капитал, осуществляемые организациями, находящимися на территории муниципального образования). </t>
    </r>
  </si>
  <si>
    <r>
      <t xml:space="preserve">Сведения об инвестициях в основной капитал по источникам финансирования в разрезе видов экономической деятельности по организациям, не относящимся к субъектам малого предпринимательства, в разрезе муниципальных образований Ленинградской области.  </t>
    </r>
    <r>
      <rPr>
        <b/>
        <sz val="8"/>
        <rFont val="Arial"/>
        <family val="2"/>
        <charset val="204"/>
      </rPr>
      <t xml:space="preserve">                                                                                    </t>
    </r>
    <r>
      <rPr>
        <sz val="8"/>
        <rFont val="Arial"/>
        <family val="2"/>
        <charset val="204"/>
      </rPr>
      <t xml:space="preserve">
</t>
    </r>
    <r>
      <rPr>
        <b/>
        <sz val="8"/>
        <rFont val="Arial"/>
        <family val="2"/>
        <charset val="204"/>
      </rPr>
      <t xml:space="preserve">Источник: </t>
    </r>
    <r>
      <rPr>
        <sz val="8"/>
        <rFont val="Arial"/>
        <family val="2"/>
        <charset val="204"/>
      </rPr>
      <t xml:space="preserve"> БД "Официальная статистика" URL: http://region-stat.plo.lan/ ((Раздел "Показатели МО/выбрать год/квартал 217 МО" архивные файлы: инв_а_41хххххх.xls, или инв_41хххххх.xls) </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</si>
  <si>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Раздел F.    
</t>
    </r>
    <r>
      <rPr>
        <b/>
        <sz val="8"/>
        <rFont val="Arial"/>
        <family val="2"/>
        <charset val="204"/>
      </rPr>
      <t>Источник:</t>
    </r>
    <r>
      <rPr>
        <sz val="8"/>
        <rFont val="Arial"/>
        <family val="2"/>
        <charset val="204"/>
      </rPr>
      <t xml:space="preserve"> БД "Официальная статистика" URL: http://region-stat.plo.lan/ (Раздел "Показатели МО/выбрать год/квартал 217 МО", файл: "Объем отгруженных товаров собственного производства..." p1-t2-1.xls)
        </t>
    </r>
  </si>
  <si>
    <r>
      <t xml:space="preserve">Показывается общая площадь жилых помещений во введенных жилых и нежилых зданиях, построенных в отчетном периоде на территории муниципального образования:
-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 
- населением за счет собственных и заемных средств.
Учитывается общая площадь жилых помещений во введенных жилых домах за счет нового строительства и прирост площадей за счет реконструкции.
Данные по объектам, на которые были выданы разрешения на ввод объекта за счет капитального ремонта, не включаются.                                              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 
</t>
    </r>
    <r>
      <rPr>
        <b/>
        <sz val="8"/>
        <rFont val="Arial"/>
        <family val="2"/>
        <charset val="204"/>
      </rPr>
      <t>Источник</t>
    </r>
    <r>
      <rPr>
        <sz val="8"/>
        <rFont val="Arial"/>
        <family val="2"/>
        <charset val="204"/>
      </rPr>
      <t>:   БД "Официальная статистика" URL: http://region-stat.plo.lan/ (Раздел "Показатели МО/год/квартал 18 МО", файл: "Введено в дествие жилых домов..." R1-t10-1.xls) или БД ГМО URL:http://www.gks.ru (Раздел "Строительство жилья" форма Введено в действие жилых домов на территории муниципального образования - есть по поселениям)</t>
    </r>
  </si>
  <si>
    <r>
      <t xml:space="preserve">Показываются индивидуальные жилые дома, построенные населением за счет собственных и заемных средств. </t>
    </r>
    <r>
      <rPr>
        <b/>
        <sz val="8"/>
        <rFont val="Arial"/>
        <family val="2"/>
        <charset val="204"/>
      </rPr>
      <t xml:space="preserve">Источник: </t>
    </r>
    <r>
      <rPr>
        <sz val="8"/>
        <rFont val="Arial"/>
        <family val="2"/>
        <charset val="204"/>
      </rPr>
      <t>БД ПМО URL:http://www.gks.ru (Раздел "Строительство жилья" форма Введено в действие индивидуальных жилых домов на территории муниципального образования).</t>
    </r>
  </si>
  <si>
    <r>
      <t xml:space="preserve">Показатель рассчитывается как отношение всего жилищного фонда на конец года на численность постоянного населения по состоянию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r>
    <r>
      <rPr>
        <b/>
        <sz val="8"/>
        <rFont val="Arial"/>
        <family val="2"/>
        <charset val="204"/>
      </rPr>
      <t xml:space="preserve">Источник: </t>
    </r>
    <r>
      <rPr>
        <sz val="8"/>
        <rFont val="Arial"/>
        <family val="2"/>
        <charset val="204"/>
      </rPr>
      <t xml:space="preserve">БД ПМО URL:http://www.gks.ru (Раздел "Строительство жилья" форма Общая площадь жилых помещений, приходящаяся в среднем на одного жителя – всего). </t>
    </r>
  </si>
  <si>
    <t>н/д</t>
  </si>
  <si>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8"/>
        <rFont val="Arial"/>
        <family val="2"/>
        <charset val="204"/>
      </rPr>
      <t xml:space="preserve"> </t>
    </r>
    <r>
      <rPr>
        <sz val="8"/>
        <rFont val="Arial"/>
        <family val="2"/>
        <charset val="204"/>
      </rPr>
      <t xml:space="preserve">по разделу "Деятельность сухопутного транспорта".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                                  </t>
    </r>
    <r>
      <rPr>
        <b/>
        <sz val="8"/>
        <rFont val="Arial"/>
        <family val="2"/>
        <charset val="204"/>
      </rPr>
      <t>Источник:</t>
    </r>
    <r>
      <rPr>
        <sz val="8"/>
        <rFont val="Arial"/>
        <family val="2"/>
        <charset val="204"/>
      </rPr>
      <t xml:space="preserve"> БД "Официальная статистика" URL: http://region-stat.plo.lan/ (Раздел "Показатели МО/выбрать год/квартал 217 МО", файл: архив отгр_чист_41122015.rar)                                        </t>
    </r>
  </si>
  <si>
    <r>
      <t>К автомобильным дорогам общего пользования относятся автомобильные дороги, предназначенные для движения транспортных средств неограниченного круга лиц. Протяженность автомобильных дорог складывается из протяженности дорог с твердым покрытием и грунтовым. Согласно Федеральному закону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к автомобильным дорогам общего пользования местного значения относятся  автомобильные дороги общего пользования местного значения, находящиеся  в собственности муниципального образования на основе вещного права (на балансе муниципального образования, в хозяйственном ведении, в оперативном управлении, в казне муниципального образования и т.д.).</t>
    </r>
    <r>
      <rPr>
        <b/>
        <sz val="8"/>
        <rFont val="Arial"/>
        <family val="2"/>
        <charset val="204"/>
      </rPr>
      <t xml:space="preserve">                                                                           Источник:  </t>
    </r>
    <r>
      <rPr>
        <sz val="8"/>
        <rFont val="Arial"/>
        <family val="2"/>
        <charset val="204"/>
      </rPr>
      <t>БД "Официальная статистика" URL: http://region-stat.plo.lan/mo/Lists/Files/GetFilesByFolder.aspx?path=%5c2015%5c%D0%93%D0%BE%D0%B4 (файл: Протяженность дорог 3-ДГ (МО)</t>
    </r>
  </si>
  <si>
    <r>
      <t xml:space="preserve">К твердому покрытию автомобильных дорог относятся: усовершенствованное покрытие (цементобетонное, асфальтобетонное, из щебня и гравия, обработанных вяжущими материалами), а также щебеночное, гравийное и мостовое покрытие.                                                                                                        </t>
    </r>
    <r>
      <rPr>
        <b/>
        <sz val="8"/>
        <rFont val="Arial"/>
        <family val="2"/>
        <charset val="204"/>
      </rPr>
      <t xml:space="preserve"> Источник: </t>
    </r>
    <r>
      <rPr>
        <sz val="8"/>
        <rFont val="Arial"/>
        <family val="2"/>
        <charset val="204"/>
      </rPr>
      <t xml:space="preserve">БД ПМО URL:http://www.gks.ru (форма Протяженность автодорог общего пользова-ния местного значения, находящихся в соб-ственности муниципального образования (на конец года).
</t>
    </r>
  </si>
  <si>
    <t>2015г.</t>
  </si>
  <si>
    <t>2016г.</t>
  </si>
  <si>
    <t>2017г.</t>
  </si>
  <si>
    <t>2018г.</t>
  </si>
  <si>
    <t>2019г.</t>
  </si>
  <si>
    <t>Прогноз социально-экономического развития муниципального образования Ломоносовский муниципальный район Ленинградской области на 2017 год и плановый период 2018-2019 годов (на среднесрочный период)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</si>
</sst>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7" x14ac:knownFonts="1">
    <font>
      <sz val="11"/>
      <color theme="1"/>
      <name val="Calibri"/>
      <family val="2"/>
      <charset val="204"/>
      <scheme val="minor"/>
    </font>
    <font>
      <b/>
      <sz val="10"/>
      <color theme="1"/>
      <name val="Arial"/>
      <family val="2"/>
      <charset val="204"/>
    </font>
    <font>
      <sz val="10"/>
      <color theme="1"/>
      <name val="Arial"/>
      <family val="2"/>
      <charset val="204"/>
    </font>
    <font>
      <u/>
      <sz val="11"/>
      <color theme="10"/>
      <name val="Calibri"/>
      <family val="2"/>
      <charset val="204"/>
    </font>
    <font>
      <b/>
      <sz val="14"/>
      <color theme="1"/>
      <name val="Calibri"/>
      <family val="2"/>
      <charset val="204"/>
      <scheme val="minor"/>
    </font>
    <font>
      <sz val="14"/>
      <color theme="1"/>
      <name val="Calibri"/>
      <family val="2"/>
      <charset val="204"/>
      <scheme val="minor"/>
    </font>
    <font>
      <sz val="10"/>
      <name val="Arial"/>
      <family val="2"/>
      <charset val="204"/>
    </font>
    <font>
      <b/>
      <sz val="10"/>
      <name val="Arial"/>
      <family val="2"/>
      <charset val="204"/>
    </font>
    <font>
      <u/>
      <sz val="10"/>
      <name val="Arial"/>
      <family val="2"/>
      <charset val="204"/>
    </font>
    <font>
      <sz val="10"/>
      <color rgb="FFFF0000"/>
      <name val="Arial"/>
      <family val="2"/>
      <charset val="204"/>
    </font>
    <font>
      <sz val="8"/>
      <name val="Arial Cyr"/>
      <family val="2"/>
      <charset val="204"/>
    </font>
    <font>
      <u/>
      <sz val="10"/>
      <name val="Calibri"/>
      <family val="2"/>
      <charset val="204"/>
    </font>
    <font>
      <b/>
      <sz val="10"/>
      <name val="Symbol"/>
      <family val="1"/>
      <charset val="2"/>
    </font>
    <font>
      <sz val="10"/>
      <name val="Symbol"/>
      <family val="1"/>
      <charset val="2"/>
    </font>
    <font>
      <b/>
      <sz val="14"/>
      <name val="Calibri"/>
      <family val="2"/>
      <charset val="204"/>
      <scheme val="minor"/>
    </font>
    <font>
      <sz val="14"/>
      <name val="Calibri"/>
      <family val="2"/>
      <charset val="204"/>
      <scheme val="minor"/>
    </font>
    <font>
      <b/>
      <sz val="10"/>
      <color theme="1"/>
      <name val="Calibri"/>
      <family val="2"/>
      <charset val="204"/>
      <scheme val="minor"/>
    </font>
    <font>
      <sz val="10"/>
      <color theme="1"/>
      <name val="Calibri"/>
      <family val="2"/>
      <charset val="204"/>
      <scheme val="minor"/>
    </font>
    <font>
      <sz val="10"/>
      <name val="Times New Roman"/>
      <family val="1"/>
      <charset val="204"/>
    </font>
    <font>
      <b/>
      <sz val="8"/>
      <name val="Arial"/>
      <family val="2"/>
      <charset val="204"/>
    </font>
    <font>
      <sz val="8"/>
      <name val="Arial"/>
      <family val="2"/>
      <charset val="204"/>
    </font>
    <font>
      <sz val="8"/>
      <color theme="1"/>
      <name val="Calibri"/>
      <family val="2"/>
      <charset val="204"/>
      <scheme val="minor"/>
    </font>
    <font>
      <b/>
      <sz val="6"/>
      <name val="Arial"/>
      <family val="2"/>
      <charset val="204"/>
    </font>
    <font>
      <sz val="6"/>
      <name val="Arial"/>
      <family val="2"/>
      <charset val="204"/>
    </font>
    <font>
      <u/>
      <sz val="6"/>
      <name val="Calibri"/>
      <family val="2"/>
      <charset val="204"/>
    </font>
    <font>
      <sz val="6"/>
      <color theme="1"/>
      <name val="Calibri"/>
      <family val="2"/>
      <charset val="204"/>
      <scheme val="minor"/>
    </font>
    <font>
      <b/>
      <sz val="8"/>
      <color theme="1"/>
      <name val="Calibri"/>
      <family val="2"/>
      <charset val="204"/>
      <scheme val="minor"/>
    </font>
    <font>
      <b/>
      <sz val="8"/>
      <color theme="1"/>
      <name val="Arial"/>
      <family val="2"/>
      <charset val="204"/>
    </font>
    <font>
      <sz val="8"/>
      <color theme="1"/>
      <name val="Arial"/>
      <family val="2"/>
      <charset val="204"/>
    </font>
    <font>
      <i/>
      <sz val="8"/>
      <name val="Arial"/>
      <family val="2"/>
      <charset val="204"/>
    </font>
    <font>
      <u/>
      <sz val="8"/>
      <name val="Arial"/>
      <family val="2"/>
      <charset val="204"/>
    </font>
    <font>
      <b/>
      <sz val="8"/>
      <name val="Calibri"/>
      <family val="2"/>
      <charset val="204"/>
      <scheme val="minor"/>
    </font>
    <font>
      <sz val="8"/>
      <name val="Calibri"/>
      <family val="2"/>
      <charset val="204"/>
      <scheme val="minor"/>
    </font>
    <font>
      <sz val="8"/>
      <color rgb="FF000000"/>
      <name val="Times New Roman"/>
      <family val="1"/>
      <charset val="204"/>
    </font>
    <font>
      <sz val="6"/>
      <color theme="1"/>
      <name val="Arial"/>
      <family val="2"/>
      <charset val="204"/>
    </font>
    <font>
      <sz val="8"/>
      <color rgb="FFC00000"/>
      <name val="Arial"/>
      <family val="2"/>
      <charset val="204"/>
    </font>
    <font>
      <sz val="10"/>
      <color indexed="8"/>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33">
    <xf numFmtId="0" fontId="0" fillId="0" borderId="0" xfId="0"/>
    <xf numFmtId="0" fontId="2" fillId="0" borderId="5" xfId="0" applyFont="1" applyBorder="1" applyAlignment="1">
      <alignment horizontal="center" wrapText="1"/>
    </xf>
    <xf numFmtId="0" fontId="1" fillId="0" borderId="2" xfId="0" applyFont="1" applyBorder="1" applyAlignment="1">
      <alignment horizontal="justify" vertical="top" wrapText="1"/>
    </xf>
    <xf numFmtId="0" fontId="2" fillId="0" borderId="5" xfId="0" applyFont="1" applyBorder="1" applyAlignment="1">
      <alignment horizontal="justify" vertical="top" wrapText="1"/>
    </xf>
    <xf numFmtId="0" fontId="2" fillId="0" borderId="8" xfId="0" applyFont="1" applyBorder="1" applyAlignment="1">
      <alignment horizontal="justify" vertical="top" wrapText="1"/>
    </xf>
    <xf numFmtId="0" fontId="1" fillId="0" borderId="5" xfId="0" applyFont="1" applyBorder="1" applyAlignment="1">
      <alignment horizontal="justify" vertical="top" wrapText="1"/>
    </xf>
    <xf numFmtId="49" fontId="1" fillId="0" borderId="2"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0" fontId="2" fillId="0" borderId="11" xfId="0" applyFont="1" applyBorder="1" applyAlignment="1">
      <alignment horizontal="justify" vertical="top" wrapText="1"/>
    </xf>
    <xf numFmtId="49" fontId="6" fillId="0" borderId="2" xfId="0" applyNumberFormat="1" applyFont="1" applyFill="1" applyBorder="1" applyAlignment="1">
      <alignment horizontal="justify" vertical="top" wrapText="1"/>
    </xf>
    <xf numFmtId="0" fontId="6" fillId="0" borderId="5" xfId="0" applyFont="1" applyFill="1" applyBorder="1" applyAlignment="1">
      <alignment horizontal="justify" vertical="top" wrapText="1"/>
    </xf>
    <xf numFmtId="0" fontId="2" fillId="0" borderId="5" xfId="0" applyFont="1" applyFill="1" applyBorder="1" applyAlignment="1">
      <alignment horizontal="justify" vertical="top" wrapText="1"/>
    </xf>
    <xf numFmtId="0" fontId="1" fillId="0" borderId="4" xfId="0" applyFont="1" applyBorder="1" applyAlignment="1">
      <alignment horizontal="center" wrapText="1"/>
    </xf>
    <xf numFmtId="0" fontId="2" fillId="0" borderId="2" xfId="0" applyFont="1" applyFill="1" applyBorder="1" applyAlignment="1">
      <alignment horizontal="justify" vertical="top" wrapText="1"/>
    </xf>
    <xf numFmtId="49" fontId="2" fillId="0" borderId="2"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3" xfId="0" applyFont="1" applyBorder="1" applyAlignment="1">
      <alignment horizontal="justify" vertical="top" wrapText="1"/>
    </xf>
    <xf numFmtId="49" fontId="7" fillId="0" borderId="2" xfId="0" applyNumberFormat="1" applyFont="1" applyFill="1" applyBorder="1" applyAlignment="1">
      <alignment horizontal="justify" vertical="top" wrapText="1"/>
    </xf>
    <xf numFmtId="0" fontId="6" fillId="0" borderId="8" xfId="0" applyFont="1" applyFill="1" applyBorder="1" applyAlignment="1">
      <alignment horizontal="justify" vertical="top" wrapText="1"/>
    </xf>
    <xf numFmtId="49" fontId="6" fillId="0" borderId="2" xfId="0" applyNumberFormat="1" applyFont="1" applyBorder="1" applyAlignment="1">
      <alignment horizontal="justify" vertical="top" wrapText="1"/>
    </xf>
    <xf numFmtId="0" fontId="6" fillId="0" borderId="5" xfId="0" applyFont="1" applyBorder="1" applyAlignment="1">
      <alignment horizontal="justify" vertical="top" wrapText="1"/>
    </xf>
    <xf numFmtId="0" fontId="6" fillId="0" borderId="7" xfId="0" applyFont="1" applyFill="1" applyBorder="1" applyAlignment="1">
      <alignment horizontal="justify" vertical="top" wrapText="1"/>
    </xf>
    <xf numFmtId="0" fontId="2" fillId="0" borderId="13" xfId="0" applyFont="1" applyBorder="1" applyAlignment="1">
      <alignment horizontal="justify" vertical="top" wrapText="1"/>
    </xf>
    <xf numFmtId="0" fontId="2" fillId="0" borderId="0" xfId="0" applyFont="1"/>
    <xf numFmtId="0" fontId="2" fillId="0" borderId="1" xfId="0" applyFont="1" applyFill="1" applyBorder="1" applyAlignment="1">
      <alignment horizontal="justify" vertical="top"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49" fontId="2" fillId="0" borderId="9" xfId="0" applyNumberFormat="1" applyFont="1" applyBorder="1" applyAlignment="1">
      <alignment horizontal="justify" vertical="top"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6" fillId="0" borderId="3" xfId="0" applyFont="1" applyFill="1" applyBorder="1" applyAlignment="1">
      <alignment horizontal="justify" vertical="top" wrapText="1"/>
    </xf>
    <xf numFmtId="0" fontId="2" fillId="0" borderId="5" xfId="0" applyFont="1" applyBorder="1" applyAlignment="1">
      <alignment horizontal="left" vertical="top" wrapText="1" indent="2"/>
    </xf>
    <xf numFmtId="0" fontId="2" fillId="0" borderId="5" xfId="0" applyFont="1" applyBorder="1" applyAlignment="1">
      <alignment horizontal="left" vertical="top" wrapText="1" indent="4"/>
    </xf>
    <xf numFmtId="49"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2" xfId="0" applyNumberFormat="1" applyFont="1" applyBorder="1" applyAlignment="1">
      <alignment vertical="top" wrapText="1"/>
    </xf>
    <xf numFmtId="0" fontId="2" fillId="0" borderId="2" xfId="0" applyFont="1" applyBorder="1" applyAlignment="1">
      <alignment vertical="top" wrapText="1"/>
    </xf>
    <xf numFmtId="49" fontId="2" fillId="0" borderId="9" xfId="0" applyNumberFormat="1" applyFont="1" applyBorder="1" applyAlignment="1">
      <alignment horizontal="left" vertical="top" wrapText="1"/>
    </xf>
    <xf numFmtId="49" fontId="2" fillId="0" borderId="2" xfId="0" applyNumberFormat="1" applyFont="1" applyBorder="1" applyAlignment="1">
      <alignment horizontal="justify" vertical="top" wrapText="1"/>
    </xf>
    <xf numFmtId="49" fontId="6" fillId="0" borderId="2" xfId="0" applyNumberFormat="1" applyFont="1" applyFill="1" applyBorder="1" applyAlignment="1">
      <alignment horizontal="justify" vertical="top" wrapText="1"/>
    </xf>
    <xf numFmtId="0" fontId="10" fillId="0" borderId="15" xfId="0" applyFont="1" applyFill="1" applyBorder="1" applyAlignment="1">
      <alignment horizontal="center" vertical="top" wrapText="1"/>
    </xf>
    <xf numFmtId="49" fontId="2" fillId="2" borderId="2" xfId="0" applyNumberFormat="1" applyFont="1" applyFill="1" applyBorder="1" applyAlignment="1">
      <alignment horizontal="justify" vertical="top" wrapText="1"/>
    </xf>
    <xf numFmtId="0" fontId="2" fillId="2" borderId="5" xfId="0" applyFont="1" applyFill="1" applyBorder="1" applyAlignment="1">
      <alignment horizontal="justify" vertical="top" wrapText="1"/>
    </xf>
    <xf numFmtId="0" fontId="0" fillId="2" borderId="0" xfId="0" applyFill="1"/>
    <xf numFmtId="0" fontId="2" fillId="2" borderId="11" xfId="0" applyFont="1" applyFill="1" applyBorder="1" applyAlignment="1">
      <alignment horizontal="justify" vertical="top" wrapText="1"/>
    </xf>
    <xf numFmtId="0" fontId="6" fillId="2" borderId="11" xfId="0" applyFont="1" applyFill="1" applyBorder="1" applyAlignment="1">
      <alignment horizontal="justify" vertical="top" wrapText="1"/>
    </xf>
    <xf numFmtId="0" fontId="6" fillId="2" borderId="11" xfId="0" applyFont="1" applyFill="1" applyBorder="1" applyAlignment="1">
      <alignment vertical="top" wrapText="1"/>
    </xf>
    <xf numFmtId="0" fontId="6" fillId="2" borderId="5" xfId="0" applyFont="1" applyFill="1" applyBorder="1" applyAlignment="1">
      <alignment horizontal="justify" vertical="top" wrapText="1"/>
    </xf>
    <xf numFmtId="0" fontId="2" fillId="2" borderId="5" xfId="0" applyFont="1" applyFill="1" applyBorder="1" applyAlignment="1">
      <alignment horizontal="center" vertical="top" wrapText="1"/>
    </xf>
    <xf numFmtId="49" fontId="6" fillId="2" borderId="2" xfId="0" applyNumberFormat="1" applyFont="1" applyFill="1" applyBorder="1" applyAlignment="1">
      <alignment horizontal="justify" vertical="top" wrapText="1"/>
    </xf>
    <xf numFmtId="0" fontId="7" fillId="0" borderId="4" xfId="0" applyFont="1" applyBorder="1" applyAlignment="1">
      <alignment horizontal="center" wrapText="1"/>
    </xf>
    <xf numFmtId="0" fontId="6" fillId="0" borderId="5" xfId="0" applyFont="1" applyBorder="1" applyAlignment="1">
      <alignment horizontal="center" wrapText="1"/>
    </xf>
    <xf numFmtId="49" fontId="7" fillId="0" borderId="2" xfId="0" applyNumberFormat="1" applyFont="1" applyBorder="1" applyAlignment="1">
      <alignment horizontal="justify" vertical="top" wrapText="1"/>
    </xf>
    <xf numFmtId="0" fontId="11" fillId="0" borderId="5" xfId="1" applyFont="1" applyBorder="1" applyAlignment="1" applyProtection="1">
      <alignment horizontal="justify" vertical="top" wrapText="1"/>
    </xf>
    <xf numFmtId="49" fontId="2" fillId="2" borderId="9" xfId="0" applyNumberFormat="1" applyFont="1" applyFill="1" applyBorder="1" applyAlignment="1">
      <alignment horizontal="left" vertical="top" wrapText="1"/>
    </xf>
    <xf numFmtId="0" fontId="2" fillId="2" borderId="5" xfId="0" applyFont="1" applyFill="1" applyBorder="1" applyAlignment="1">
      <alignment horizontal="left" vertical="top" wrapText="1" indent="2"/>
    </xf>
    <xf numFmtId="0" fontId="6" fillId="2" borderId="7" xfId="0" applyFont="1" applyFill="1" applyBorder="1" applyAlignment="1">
      <alignment horizontal="justify" vertical="top" wrapText="1"/>
    </xf>
    <xf numFmtId="49" fontId="6" fillId="2" borderId="11" xfId="0" applyNumberFormat="1" applyFont="1" applyFill="1" applyBorder="1" applyAlignment="1">
      <alignment horizontal="justify" vertical="top" wrapText="1"/>
    </xf>
    <xf numFmtId="0" fontId="6" fillId="2" borderId="5" xfId="0" applyFont="1" applyFill="1" applyBorder="1" applyAlignment="1">
      <alignment horizontal="center" vertical="top" wrapText="1"/>
    </xf>
    <xf numFmtId="0" fontId="6" fillId="2" borderId="3" xfId="0" applyFont="1" applyFill="1" applyBorder="1" applyAlignment="1">
      <alignment horizontal="justify" vertical="top" wrapText="1"/>
    </xf>
    <xf numFmtId="0" fontId="6" fillId="2" borderId="1" xfId="0" applyFont="1" applyFill="1" applyBorder="1" applyAlignment="1">
      <alignment horizontal="justify" vertical="top" wrapText="1"/>
    </xf>
    <xf numFmtId="0" fontId="6" fillId="2" borderId="12" xfId="0" applyFont="1" applyFill="1" applyBorder="1" applyAlignment="1">
      <alignment horizontal="justify" vertical="top" wrapText="1"/>
    </xf>
    <xf numFmtId="49" fontId="6" fillId="2" borderId="9" xfId="0" applyNumberFormat="1" applyFont="1" applyFill="1" applyBorder="1" applyAlignment="1">
      <alignment horizontal="justify" vertical="top" wrapText="1"/>
    </xf>
    <xf numFmtId="0" fontId="6" fillId="2" borderId="8" xfId="0" applyFont="1" applyFill="1" applyBorder="1" applyAlignment="1">
      <alignment horizontal="justify" vertical="top" wrapText="1"/>
    </xf>
    <xf numFmtId="0" fontId="1" fillId="2" borderId="4" xfId="0" applyFont="1" applyFill="1" applyBorder="1" applyAlignment="1">
      <alignment horizontal="center" wrapText="1"/>
    </xf>
    <xf numFmtId="0" fontId="2" fillId="2" borderId="5" xfId="0" applyFont="1" applyFill="1" applyBorder="1" applyAlignment="1">
      <alignment horizontal="center" wrapText="1"/>
    </xf>
    <xf numFmtId="49" fontId="1" fillId="2" borderId="2" xfId="0" applyNumberFormat="1" applyFont="1" applyFill="1" applyBorder="1" applyAlignment="1">
      <alignment horizontal="justify" vertical="top" wrapText="1"/>
    </xf>
    <xf numFmtId="0" fontId="7" fillId="2" borderId="4" xfId="0" applyFont="1" applyFill="1" applyBorder="1" applyAlignment="1">
      <alignment horizontal="center" wrapText="1"/>
    </xf>
    <xf numFmtId="0" fontId="6" fillId="2" borderId="5" xfId="0" applyFont="1" applyFill="1" applyBorder="1" applyAlignment="1">
      <alignment horizontal="center" wrapText="1"/>
    </xf>
    <xf numFmtId="49" fontId="7" fillId="2" borderId="2" xfId="0" applyNumberFormat="1" applyFont="1" applyFill="1" applyBorder="1" applyAlignment="1">
      <alignment horizontal="justify" vertical="top" wrapText="1"/>
    </xf>
    <xf numFmtId="49" fontId="2" fillId="2" borderId="11" xfId="0" applyNumberFormat="1" applyFont="1" applyFill="1" applyBorder="1" applyAlignment="1">
      <alignment horizontal="justify" vertical="top" wrapText="1"/>
    </xf>
    <xf numFmtId="0" fontId="11" fillId="2" borderId="5" xfId="1" applyFont="1" applyFill="1" applyBorder="1" applyAlignment="1" applyProtection="1">
      <alignment horizontal="justify" vertical="top" wrapText="1"/>
    </xf>
    <xf numFmtId="0" fontId="1" fillId="0" borderId="2"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wrapText="1"/>
    </xf>
    <xf numFmtId="164" fontId="2" fillId="2" borderId="5" xfId="0" applyNumberFormat="1" applyFont="1" applyFill="1" applyBorder="1" applyAlignment="1">
      <alignment horizontal="center" vertical="top" wrapText="1"/>
    </xf>
    <xf numFmtId="164" fontId="2" fillId="0" borderId="5" xfId="0" applyNumberFormat="1" applyFont="1" applyBorder="1" applyAlignment="1">
      <alignment horizontal="center" vertical="top" wrapText="1"/>
    </xf>
    <xf numFmtId="164" fontId="6" fillId="2" borderId="5" xfId="0" applyNumberFormat="1" applyFont="1" applyFill="1" applyBorder="1" applyAlignment="1">
      <alignment horizontal="center" vertical="top" wrapText="1"/>
    </xf>
    <xf numFmtId="164" fontId="6" fillId="0" borderId="5" xfId="0" applyNumberFormat="1" applyFont="1" applyFill="1" applyBorder="1" applyAlignment="1">
      <alignment horizontal="center" vertical="top" wrapText="1"/>
    </xf>
    <xf numFmtId="164" fontId="6" fillId="0" borderId="5" xfId="0" applyNumberFormat="1" applyFont="1" applyBorder="1" applyAlignment="1">
      <alignment horizontal="center" vertical="top" wrapText="1"/>
    </xf>
    <xf numFmtId="164" fontId="2" fillId="2" borderId="11" xfId="0" applyNumberFormat="1" applyFont="1" applyFill="1" applyBorder="1" applyAlignment="1">
      <alignment horizontal="center" vertical="top" wrapText="1"/>
    </xf>
    <xf numFmtId="164" fontId="2" fillId="0" borderId="11" xfId="0" applyNumberFormat="1" applyFont="1" applyBorder="1" applyAlignment="1">
      <alignment horizontal="center"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6" fillId="0" borderId="9" xfId="0" applyFont="1" applyBorder="1" applyAlignment="1">
      <alignment horizontal="justify" vertical="top" wrapText="1"/>
    </xf>
    <xf numFmtId="0" fontId="6" fillId="2" borderId="1" xfId="0" applyFont="1" applyFill="1" applyBorder="1" applyAlignment="1">
      <alignment horizontal="justify" vertical="top" wrapText="1"/>
    </xf>
    <xf numFmtId="0" fontId="6" fillId="2" borderId="2" xfId="0" applyFont="1" applyFill="1" applyBorder="1" applyAlignment="1">
      <alignment horizontal="justify" vertical="top" wrapText="1"/>
    </xf>
    <xf numFmtId="49" fontId="2" fillId="0" borderId="9" xfId="0" applyNumberFormat="1" applyFont="1" applyBorder="1" applyAlignment="1">
      <alignment horizontal="left" vertical="top"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49" fontId="2" fillId="2" borderId="2" xfId="0" applyNumberFormat="1" applyFont="1" applyFill="1" applyBorder="1" applyAlignment="1">
      <alignment horizontal="left" vertical="top" wrapText="1"/>
    </xf>
    <xf numFmtId="0" fontId="6" fillId="0" borderId="8" xfId="0" applyFont="1" applyBorder="1" applyAlignment="1">
      <alignment horizontal="justify" vertical="top" wrapText="1"/>
    </xf>
    <xf numFmtId="164" fontId="6" fillId="0" borderId="15" xfId="0" applyNumberFormat="1" applyFont="1" applyBorder="1" applyAlignment="1">
      <alignment horizontal="center" vertical="top" wrapText="1"/>
    </xf>
    <xf numFmtId="49" fontId="2" fillId="0" borderId="2" xfId="0" applyNumberFormat="1" applyFont="1" applyBorder="1" applyAlignment="1">
      <alignment horizontal="justify" vertical="top" wrapText="1"/>
    </xf>
    <xf numFmtId="0" fontId="17" fillId="0" borderId="0" xfId="0" applyFont="1"/>
    <xf numFmtId="164" fontId="18" fillId="2" borderId="5" xfId="0" applyNumberFormat="1" applyFont="1" applyFill="1" applyBorder="1" applyAlignment="1">
      <alignment horizontal="center" vertical="top" wrapText="1"/>
    </xf>
    <xf numFmtId="0" fontId="20" fillId="0" borderId="5" xfId="0" applyFont="1" applyBorder="1" applyAlignment="1">
      <alignment horizontal="justify" vertical="top" wrapText="1"/>
    </xf>
    <xf numFmtId="0" fontId="21" fillId="0" borderId="0" xfId="0" applyFont="1"/>
    <xf numFmtId="164" fontId="6" fillId="2" borderId="8" xfId="0" applyNumberFormat="1" applyFont="1" applyFill="1" applyBorder="1" applyAlignment="1">
      <alignment vertical="top" wrapText="1"/>
    </xf>
    <xf numFmtId="0" fontId="17" fillId="0" borderId="15" xfId="0" applyFont="1" applyBorder="1" applyAlignment="1"/>
    <xf numFmtId="0" fontId="23" fillId="2" borderId="5" xfId="0" applyFont="1" applyFill="1" applyBorder="1" applyAlignment="1">
      <alignment horizontal="justify" vertical="top" wrapText="1"/>
    </xf>
    <xf numFmtId="0" fontId="24" fillId="2" borderId="5" xfId="1" applyFont="1" applyFill="1" applyBorder="1" applyAlignment="1" applyProtection="1">
      <alignment horizontal="justify" vertical="top" wrapText="1"/>
    </xf>
    <xf numFmtId="0" fontId="23" fillId="2" borderId="7" xfId="0" applyFont="1" applyFill="1" applyBorder="1" applyAlignment="1">
      <alignment horizontal="justify" vertical="top" wrapText="1"/>
    </xf>
    <xf numFmtId="0" fontId="23" fillId="0" borderId="7" xfId="0" applyFont="1" applyBorder="1" applyAlignment="1">
      <alignment horizontal="justify" vertical="top" wrapText="1"/>
    </xf>
    <xf numFmtId="0" fontId="23" fillId="0" borderId="5" xfId="0" applyFont="1" applyBorder="1" applyAlignment="1">
      <alignment horizontal="justify" vertical="top" wrapText="1"/>
    </xf>
    <xf numFmtId="0" fontId="25" fillId="0" borderId="0" xfId="0" applyFont="1"/>
    <xf numFmtId="0" fontId="24" fillId="0" borderId="5" xfId="1" applyFont="1" applyBorder="1" applyAlignment="1" applyProtection="1">
      <alignment horizontal="justify" vertical="top" wrapText="1"/>
    </xf>
    <xf numFmtId="0" fontId="27" fillId="0" borderId="4" xfId="0" applyFont="1" applyBorder="1" applyAlignment="1">
      <alignment horizontal="center" wrapText="1"/>
    </xf>
    <xf numFmtId="0" fontId="28" fillId="0" borderId="5" xfId="0" applyFont="1" applyBorder="1" applyAlignment="1">
      <alignment horizontal="center" wrapText="1"/>
    </xf>
    <xf numFmtId="49" fontId="27" fillId="0" borderId="2" xfId="0" applyNumberFormat="1" applyFont="1" applyBorder="1" applyAlignment="1">
      <alignment horizontal="justify" vertical="top" wrapText="1"/>
    </xf>
    <xf numFmtId="49" fontId="28" fillId="0" borderId="2" xfId="0" applyNumberFormat="1" applyFont="1" applyBorder="1" applyAlignment="1">
      <alignment horizontal="justify" vertical="top" wrapText="1"/>
    </xf>
    <xf numFmtId="0" fontId="28" fillId="0" borderId="5" xfId="0" applyFont="1" applyBorder="1" applyAlignment="1">
      <alignment horizontal="justify" vertical="top" wrapText="1"/>
    </xf>
    <xf numFmtId="0" fontId="28" fillId="0" borderId="11" xfId="0" applyFont="1" applyBorder="1" applyAlignment="1">
      <alignment horizontal="justify" vertical="top" wrapText="1"/>
    </xf>
    <xf numFmtId="0" fontId="28" fillId="0" borderId="1" xfId="0" applyFont="1" applyBorder="1" applyAlignment="1">
      <alignment horizontal="justify" vertical="top" wrapText="1"/>
    </xf>
    <xf numFmtId="0" fontId="28" fillId="0" borderId="2" xfId="0" applyFont="1" applyBorder="1" applyAlignment="1">
      <alignment horizontal="justify" vertical="top" wrapText="1"/>
    </xf>
    <xf numFmtId="49" fontId="28" fillId="2" borderId="2" xfId="0" applyNumberFormat="1" applyFont="1" applyFill="1" applyBorder="1" applyAlignment="1">
      <alignment horizontal="justify" vertical="top" wrapText="1"/>
    </xf>
    <xf numFmtId="0" fontId="28" fillId="2" borderId="5" xfId="0" applyFont="1" applyFill="1" applyBorder="1" applyAlignment="1">
      <alignment horizontal="justify" vertical="top" wrapText="1"/>
    </xf>
    <xf numFmtId="0" fontId="21" fillId="2" borderId="0" xfId="0" applyFont="1" applyFill="1"/>
    <xf numFmtId="0" fontId="20" fillId="2" borderId="11" xfId="0" applyFont="1" applyFill="1" applyBorder="1" applyAlignment="1">
      <alignment horizontal="justify" vertical="top" wrapText="1"/>
    </xf>
    <xf numFmtId="0" fontId="20" fillId="2" borderId="11" xfId="0" applyFont="1" applyFill="1" applyBorder="1" applyAlignment="1">
      <alignment vertical="top" wrapText="1"/>
    </xf>
    <xf numFmtId="0" fontId="20" fillId="2" borderId="5" xfId="0" applyFont="1" applyFill="1" applyBorder="1" applyAlignment="1">
      <alignment horizontal="justify" vertical="top" wrapText="1"/>
    </xf>
    <xf numFmtId="49" fontId="20" fillId="2" borderId="2" xfId="0" applyNumberFormat="1" applyFont="1" applyFill="1" applyBorder="1" applyAlignment="1">
      <alignment horizontal="justify" vertical="top" wrapText="1"/>
    </xf>
    <xf numFmtId="0" fontId="28" fillId="2" borderId="5" xfId="0" applyFont="1" applyFill="1" applyBorder="1" applyAlignment="1">
      <alignment horizontal="center" vertical="top" wrapText="1"/>
    </xf>
    <xf numFmtId="0" fontId="28" fillId="2" borderId="11" xfId="0" applyFont="1" applyFill="1" applyBorder="1" applyAlignment="1">
      <alignment horizontal="justify" vertical="top" wrapText="1"/>
    </xf>
    <xf numFmtId="0" fontId="28" fillId="0" borderId="5" xfId="0" applyFont="1" applyBorder="1" applyAlignment="1">
      <alignment horizontal="right" vertical="top" wrapText="1"/>
    </xf>
    <xf numFmtId="0" fontId="28" fillId="0" borderId="7" xfId="0" applyFont="1" applyBorder="1" applyAlignment="1">
      <alignment horizontal="right" vertical="top" wrapText="1"/>
    </xf>
    <xf numFmtId="0" fontId="28" fillId="2" borderId="5" xfId="0" applyFont="1" applyFill="1" applyBorder="1" applyAlignment="1">
      <alignment horizontal="right" vertical="top" wrapText="1"/>
    </xf>
    <xf numFmtId="0" fontId="20" fillId="2" borderId="11" xfId="0" applyFont="1" applyFill="1" applyBorder="1" applyAlignment="1">
      <alignment horizontal="right" vertical="top" wrapText="1"/>
    </xf>
    <xf numFmtId="0" fontId="20" fillId="2" borderId="5" xfId="0" applyFont="1" applyFill="1" applyBorder="1" applyAlignment="1">
      <alignment horizontal="right" vertical="top" wrapText="1"/>
    </xf>
    <xf numFmtId="0" fontId="27" fillId="0" borderId="11" xfId="0" applyFont="1" applyBorder="1" applyAlignment="1">
      <alignment horizontal="center" wrapText="1"/>
    </xf>
    <xf numFmtId="0" fontId="27" fillId="0" borderId="11" xfId="0" applyFont="1" applyBorder="1" applyAlignment="1">
      <alignment wrapText="1"/>
    </xf>
    <xf numFmtId="0" fontId="27" fillId="0" borderId="2" xfId="0" applyFont="1" applyBorder="1" applyAlignment="1">
      <alignment wrapText="1"/>
    </xf>
    <xf numFmtId="0" fontId="27" fillId="0" borderId="2" xfId="0" applyFont="1" applyBorder="1" applyAlignment="1">
      <alignment horizontal="justify" vertical="top" wrapText="1"/>
    </xf>
    <xf numFmtId="164" fontId="28" fillId="2" borderId="5" xfId="0" applyNumberFormat="1" applyFont="1" applyFill="1" applyBorder="1" applyAlignment="1">
      <alignment horizontal="center" vertical="top" wrapText="1"/>
    </xf>
    <xf numFmtId="49" fontId="28" fillId="2" borderId="2" xfId="0" applyNumberFormat="1" applyFont="1" applyFill="1" applyBorder="1" applyAlignment="1">
      <alignment horizontal="left" vertical="top" wrapText="1"/>
    </xf>
    <xf numFmtId="0" fontId="20" fillId="2" borderId="9" xfId="0" applyFont="1" applyFill="1" applyBorder="1" applyAlignment="1">
      <alignment horizontal="justify" vertical="top" wrapText="1"/>
    </xf>
    <xf numFmtId="0" fontId="28" fillId="0" borderId="5" xfId="0" applyFont="1" applyBorder="1" applyAlignment="1">
      <alignment horizontal="center" vertical="top" wrapText="1"/>
    </xf>
    <xf numFmtId="164" fontId="28" fillId="0" borderId="5" xfId="0" applyNumberFormat="1" applyFont="1" applyBorder="1" applyAlignment="1">
      <alignment horizontal="center" vertical="top" wrapText="1"/>
    </xf>
    <xf numFmtId="164" fontId="20" fillId="2" borderId="5" xfId="0" applyNumberFormat="1" applyFont="1" applyFill="1" applyBorder="1" applyAlignment="1">
      <alignment horizontal="center" vertical="top" wrapText="1"/>
    </xf>
    <xf numFmtId="0" fontId="19" fillId="2" borderId="4" xfId="0" applyFont="1" applyFill="1" applyBorder="1" applyAlignment="1">
      <alignment horizontal="center" wrapText="1"/>
    </xf>
    <xf numFmtId="0" fontId="20" fillId="2" borderId="5" xfId="0" applyFont="1" applyFill="1" applyBorder="1" applyAlignment="1">
      <alignment horizontal="center" wrapText="1"/>
    </xf>
    <xf numFmtId="49" fontId="19" fillId="2" borderId="2" xfId="0" applyNumberFormat="1" applyFont="1" applyFill="1" applyBorder="1" applyAlignment="1">
      <alignment horizontal="justify" vertical="top" wrapText="1"/>
    </xf>
    <xf numFmtId="49" fontId="28" fillId="0" borderId="11" xfId="0" applyNumberFormat="1" applyFont="1" applyBorder="1" applyAlignment="1">
      <alignment horizontal="justify" vertical="top" wrapText="1"/>
    </xf>
    <xf numFmtId="164" fontId="28" fillId="2" borderId="11" xfId="0" applyNumberFormat="1" applyFont="1" applyFill="1" applyBorder="1" applyAlignment="1">
      <alignment horizontal="center" vertical="top" wrapText="1"/>
    </xf>
    <xf numFmtId="0" fontId="28" fillId="0" borderId="5" xfId="0" applyFont="1" applyBorder="1" applyAlignment="1">
      <alignment horizontal="left" vertical="top" wrapText="1" indent="2"/>
    </xf>
    <xf numFmtId="0" fontId="33" fillId="0" borderId="0" xfId="0" applyFont="1" applyAlignment="1">
      <alignment horizontal="center" vertical="center" wrapText="1"/>
    </xf>
    <xf numFmtId="0" fontId="33" fillId="0" borderId="0" xfId="0" applyFont="1" applyAlignment="1">
      <alignment horizontal="justify" vertical="center" wrapText="1"/>
    </xf>
    <xf numFmtId="0" fontId="33" fillId="0" borderId="0" xfId="0" applyFont="1" applyAlignment="1">
      <alignment vertical="top" wrapText="1"/>
    </xf>
    <xf numFmtId="0" fontId="28" fillId="0" borderId="5" xfId="0" applyFont="1" applyBorder="1" applyAlignment="1">
      <alignment horizontal="left" vertical="top" wrapText="1" indent="4"/>
    </xf>
    <xf numFmtId="0" fontId="34" fillId="0" borderId="3" xfId="0" applyFont="1" applyBorder="1" applyAlignment="1">
      <alignment horizontal="justify" vertical="top" wrapText="1"/>
    </xf>
    <xf numFmtId="0" fontId="34" fillId="0" borderId="5" xfId="0" applyFont="1" applyBorder="1" applyAlignment="1">
      <alignment horizontal="justify" vertical="top" wrapText="1"/>
    </xf>
    <xf numFmtId="0" fontId="27" fillId="0" borderId="5" xfId="0" applyFont="1" applyBorder="1" applyAlignment="1">
      <alignment horizontal="justify" vertical="top" wrapText="1"/>
    </xf>
    <xf numFmtId="0" fontId="28" fillId="0" borderId="2" xfId="0" applyFont="1" applyFill="1" applyBorder="1" applyAlignment="1">
      <alignment horizontal="justify" vertical="top" wrapText="1"/>
    </xf>
    <xf numFmtId="0" fontId="28" fillId="0" borderId="5" xfId="0" applyFont="1" applyFill="1" applyBorder="1" applyAlignment="1">
      <alignment horizontal="justify" vertical="top" wrapText="1"/>
    </xf>
    <xf numFmtId="164" fontId="28" fillId="0" borderId="5" xfId="0" applyNumberFormat="1" applyFont="1" applyFill="1" applyBorder="1" applyAlignment="1">
      <alignment horizontal="center" vertical="top" wrapText="1"/>
    </xf>
    <xf numFmtId="164" fontId="35" fillId="0" borderId="5" xfId="0" applyNumberFormat="1" applyFont="1" applyFill="1" applyBorder="1" applyAlignment="1">
      <alignment horizontal="center" vertical="top" wrapText="1"/>
    </xf>
    <xf numFmtId="49" fontId="28" fillId="0" borderId="1" xfId="0" applyNumberFormat="1" applyFont="1" applyBorder="1" applyAlignment="1">
      <alignment horizontal="justify" vertical="top" wrapText="1"/>
    </xf>
    <xf numFmtId="0" fontId="20" fillId="0" borderId="8" xfId="0" applyFont="1" applyFill="1" applyBorder="1" applyAlignment="1">
      <alignment horizontal="justify" vertical="top" wrapText="1"/>
    </xf>
    <xf numFmtId="0" fontId="28" fillId="0" borderId="1" xfId="0" applyFont="1" applyFill="1" applyBorder="1" applyAlignment="1">
      <alignment horizontal="justify" vertical="top" wrapText="1"/>
    </xf>
    <xf numFmtId="0" fontId="20" fillId="0" borderId="3" xfId="0" applyFont="1" applyFill="1" applyBorder="1" applyAlignment="1">
      <alignment horizontal="justify" vertical="top" wrapText="1"/>
    </xf>
    <xf numFmtId="164" fontId="35" fillId="0" borderId="11" xfId="0" applyNumberFormat="1" applyFont="1" applyFill="1" applyBorder="1" applyAlignment="1">
      <alignment horizontal="center" vertical="top" wrapText="1"/>
    </xf>
    <xf numFmtId="49" fontId="28" fillId="0" borderId="9" xfId="0" applyNumberFormat="1" applyFont="1" applyBorder="1" applyAlignment="1">
      <alignment horizontal="justify" vertical="top" wrapText="1"/>
    </xf>
    <xf numFmtId="0" fontId="20" fillId="0" borderId="5" xfId="0" applyFont="1" applyFill="1" applyBorder="1" applyAlignment="1">
      <alignment horizontal="justify" vertical="top" wrapText="1"/>
    </xf>
    <xf numFmtId="164" fontId="20" fillId="0" borderId="5" xfId="0" applyNumberFormat="1" applyFont="1" applyFill="1" applyBorder="1" applyAlignment="1">
      <alignment horizontal="center" vertical="top" wrapText="1"/>
    </xf>
    <xf numFmtId="0" fontId="28" fillId="0" borderId="7" xfId="0" applyFont="1" applyBorder="1" applyAlignment="1">
      <alignment horizontal="justify" vertical="top" wrapText="1"/>
    </xf>
    <xf numFmtId="164" fontId="28" fillId="0" borderId="8" xfId="0" applyNumberFormat="1" applyFont="1" applyFill="1" applyBorder="1" applyAlignment="1">
      <alignment horizontal="center" vertical="top" wrapText="1"/>
    </xf>
    <xf numFmtId="164" fontId="35" fillId="0" borderId="9" xfId="0" applyNumberFormat="1" applyFont="1" applyFill="1" applyBorder="1" applyAlignment="1">
      <alignment horizontal="center" vertical="top" wrapText="1"/>
    </xf>
    <xf numFmtId="0" fontId="21" fillId="0" borderId="15" xfId="0" applyFont="1" applyBorder="1"/>
    <xf numFmtId="0" fontId="20" fillId="0" borderId="11" xfId="0" applyFont="1" applyBorder="1" applyAlignment="1">
      <alignment horizontal="justify" vertical="top" wrapText="1"/>
    </xf>
    <xf numFmtId="0" fontId="28" fillId="2" borderId="3" xfId="0" applyFont="1" applyFill="1" applyBorder="1" applyAlignment="1">
      <alignment horizontal="justify" vertical="top" wrapText="1"/>
    </xf>
    <xf numFmtId="165" fontId="36" fillId="3" borderId="5" xfId="0" applyNumberFormat="1" applyFont="1" applyFill="1" applyBorder="1" applyAlignment="1">
      <alignment horizontal="right" vertical="top" wrapText="1"/>
    </xf>
    <xf numFmtId="0" fontId="36" fillId="3" borderId="5" xfId="0" applyFont="1" applyFill="1" applyBorder="1" applyAlignment="1">
      <alignment horizontal="center" vertical="top" wrapText="1"/>
    </xf>
    <xf numFmtId="0" fontId="36" fillId="0" borderId="5" xfId="0" applyFont="1" applyBorder="1" applyAlignment="1">
      <alignment horizontal="justify" vertical="top" wrapText="1"/>
    </xf>
    <xf numFmtId="0" fontId="6" fillId="2" borderId="1" xfId="0" applyFont="1" applyFill="1" applyBorder="1" applyAlignment="1">
      <alignment horizontal="justify" vertical="top" wrapText="1"/>
    </xf>
    <xf numFmtId="0" fontId="4" fillId="0" borderId="6" xfId="0" applyFont="1" applyBorder="1" applyAlignment="1">
      <alignment horizontal="center" wrapText="1"/>
    </xf>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1" fillId="0" borderId="1" xfId="0" applyFont="1" applyBorder="1" applyAlignment="1">
      <alignment horizontal="center" wrapText="1"/>
    </xf>
    <xf numFmtId="0" fontId="1" fillId="0" borderId="2" xfId="0" applyFont="1" applyBorder="1" applyAlignment="1">
      <alignment horizontal="center" wrapText="1"/>
    </xf>
    <xf numFmtId="49" fontId="2" fillId="2" borderId="1" xfId="0" applyNumberFormat="1" applyFont="1" applyFill="1" applyBorder="1" applyAlignment="1">
      <alignment horizontal="left" vertical="top" wrapText="1"/>
    </xf>
    <xf numFmtId="49" fontId="2" fillId="2" borderId="2" xfId="0" applyNumberFormat="1" applyFont="1" applyFill="1" applyBorder="1" applyAlignment="1">
      <alignment horizontal="left" vertical="top" wrapText="1"/>
    </xf>
    <xf numFmtId="0" fontId="1" fillId="0" borderId="10" xfId="0" applyFont="1" applyBorder="1" applyAlignment="1">
      <alignment horizontal="justify" vertical="top" wrapText="1"/>
    </xf>
    <xf numFmtId="0" fontId="1" fillId="0" borderId="6" xfId="0" applyFont="1" applyBorder="1" applyAlignment="1">
      <alignment horizontal="justify" vertical="top" wrapText="1"/>
    </xf>
    <xf numFmtId="0" fontId="4" fillId="0" borderId="7" xfId="0" applyFont="1" applyBorder="1" applyAlignment="1">
      <alignment horizontal="center" wrapText="1"/>
    </xf>
    <xf numFmtId="0" fontId="5" fillId="0" borderId="7" xfId="0" applyFont="1" applyBorder="1" applyAlignment="1">
      <alignment horizontal="center" wrapText="1"/>
    </xf>
    <xf numFmtId="0" fontId="1" fillId="0" borderId="10" xfId="0" applyFont="1" applyBorder="1" applyAlignment="1">
      <alignment horizontal="center" wrapText="1"/>
    </xf>
    <xf numFmtId="0" fontId="1" fillId="0" borderId="6" xfId="0" applyFont="1" applyBorder="1" applyAlignment="1">
      <alignment horizontal="center" wrapText="1"/>
    </xf>
    <xf numFmtId="0" fontId="1" fillId="0" borderId="3" xfId="0" applyFont="1" applyBorder="1" applyAlignment="1">
      <alignment horizontal="center" wrapText="1"/>
    </xf>
    <xf numFmtId="49" fontId="2" fillId="0" borderId="1"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0" fontId="7" fillId="0" borderId="10" xfId="0" applyFont="1" applyBorder="1" applyAlignment="1">
      <alignment horizontal="justify" vertical="top" wrapText="1"/>
    </xf>
    <xf numFmtId="0" fontId="7" fillId="0" borderId="7" xfId="0" applyFont="1" applyBorder="1" applyAlignment="1">
      <alignment horizontal="justify" vertical="top" wrapText="1"/>
    </xf>
    <xf numFmtId="49" fontId="6" fillId="0" borderId="1"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164" fontId="28" fillId="2" borderId="1" xfId="0" applyNumberFormat="1" applyFont="1" applyFill="1" applyBorder="1" applyAlignment="1">
      <alignment horizontal="center" vertical="top" wrapText="1"/>
    </xf>
    <xf numFmtId="164" fontId="28" fillId="2" borderId="2" xfId="0" applyNumberFormat="1" applyFont="1" applyFill="1" applyBorder="1" applyAlignment="1">
      <alignment horizontal="center" vertical="top" wrapText="1"/>
    </xf>
    <xf numFmtId="49" fontId="6" fillId="2" borderId="1" xfId="0" applyNumberFormat="1" applyFont="1" applyFill="1" applyBorder="1" applyAlignment="1">
      <alignment horizontal="left" vertical="top" wrapText="1"/>
    </xf>
    <xf numFmtId="49" fontId="6" fillId="2" borderId="9" xfId="0" applyNumberFormat="1" applyFont="1" applyFill="1" applyBorder="1" applyAlignment="1">
      <alignment horizontal="left" vertical="top" wrapText="1"/>
    </xf>
    <xf numFmtId="49" fontId="6" fillId="2" borderId="2" xfId="0" applyNumberFormat="1" applyFont="1" applyFill="1" applyBorder="1" applyAlignment="1">
      <alignment horizontal="left" vertical="top" wrapText="1"/>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14" fillId="2" borderId="7" xfId="0" applyFont="1" applyFill="1" applyBorder="1" applyAlignment="1">
      <alignment horizontal="center" wrapText="1"/>
    </xf>
    <xf numFmtId="0" fontId="15" fillId="2" borderId="7" xfId="0" applyFont="1" applyFill="1" applyBorder="1" applyAlignment="1">
      <alignment horizontal="center" wrapText="1"/>
    </xf>
    <xf numFmtId="0" fontId="8" fillId="0" borderId="0" xfId="1" applyFont="1" applyAlignment="1" applyProtection="1">
      <alignment horizontal="left" vertical="top"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1"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3" xfId="0" applyFont="1" applyFill="1" applyBorder="1" applyAlignment="1">
      <alignment horizontal="center" wrapText="1"/>
    </xf>
    <xf numFmtId="0" fontId="7" fillId="2" borderId="10" xfId="0" applyFont="1" applyFill="1" applyBorder="1" applyAlignment="1">
      <alignment horizontal="center" wrapText="1"/>
    </xf>
    <xf numFmtId="0" fontId="7" fillId="2" borderId="6" xfId="0" applyFont="1" applyFill="1" applyBorder="1" applyAlignment="1">
      <alignment horizontal="center" wrapText="1"/>
    </xf>
    <xf numFmtId="0" fontId="7" fillId="2" borderId="3" xfId="0" applyFont="1" applyFill="1" applyBorder="1" applyAlignment="1">
      <alignment horizontal="center" wrapText="1"/>
    </xf>
    <xf numFmtId="0" fontId="7" fillId="2" borderId="10" xfId="0" applyFont="1" applyFill="1" applyBorder="1" applyAlignment="1">
      <alignment horizontal="justify" vertical="top" wrapText="1"/>
    </xf>
    <xf numFmtId="0" fontId="7" fillId="2" borderId="6" xfId="0" applyFont="1" applyFill="1" applyBorder="1" applyAlignment="1">
      <alignment horizontal="justify" vertical="top" wrapText="1"/>
    </xf>
    <xf numFmtId="0" fontId="7" fillId="2" borderId="1" xfId="0" applyFont="1" applyFill="1" applyBorder="1" applyAlignment="1">
      <alignment horizontal="justify" vertical="top" wrapText="1"/>
    </xf>
    <xf numFmtId="0" fontId="7" fillId="2" borderId="2" xfId="0" applyFont="1" applyFill="1" applyBorder="1" applyAlignment="1">
      <alignment horizontal="justify" vertical="top"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2" fillId="0" borderId="1" xfId="0" applyFont="1" applyFill="1" applyBorder="1" applyAlignment="1">
      <alignment horizontal="justify" vertical="top" wrapText="1"/>
    </xf>
    <xf numFmtId="0" fontId="2" fillId="0" borderId="2" xfId="0" applyFont="1" applyFill="1" applyBorder="1" applyAlignment="1">
      <alignment horizontal="justify" vertical="top" wrapText="1"/>
    </xf>
    <xf numFmtId="164" fontId="28" fillId="0" borderId="1" xfId="0" applyNumberFormat="1" applyFont="1" applyFill="1" applyBorder="1" applyAlignment="1">
      <alignment horizontal="center" vertical="top" wrapText="1"/>
    </xf>
    <xf numFmtId="164" fontId="28" fillId="0" borderId="2" xfId="0" applyNumberFormat="1" applyFont="1" applyFill="1" applyBorder="1" applyAlignment="1">
      <alignment horizontal="center" vertical="top" wrapText="1"/>
    </xf>
    <xf numFmtId="0" fontId="7" fillId="0" borderId="1" xfId="0" applyFont="1" applyBorder="1" applyAlignment="1">
      <alignment horizontal="justify" vertical="top" wrapText="1"/>
    </xf>
    <xf numFmtId="0" fontId="7" fillId="0" borderId="2" xfId="0" applyFont="1" applyBorder="1" applyAlignment="1">
      <alignment horizontal="justify" vertical="top"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10" xfId="0" applyFont="1" applyBorder="1" applyAlignment="1">
      <alignment horizontal="center" wrapText="1"/>
    </xf>
    <xf numFmtId="0" fontId="7" fillId="0" borderId="6" xfId="0" applyFont="1" applyBorder="1" applyAlignment="1">
      <alignment horizontal="center" wrapText="1"/>
    </xf>
    <xf numFmtId="0" fontId="7" fillId="0" borderId="3" xfId="0" applyFont="1" applyBorder="1" applyAlignment="1">
      <alignment horizontal="center" wrapText="1"/>
    </xf>
    <xf numFmtId="49" fontId="2" fillId="0" borderId="1" xfId="0" applyNumberFormat="1" applyFont="1" applyBorder="1" applyAlignment="1">
      <alignment horizontal="left" vertical="top"/>
    </xf>
    <xf numFmtId="49" fontId="2" fillId="0" borderId="9" xfId="0" applyNumberFormat="1" applyFont="1" applyBorder="1" applyAlignment="1">
      <alignment horizontal="left" vertical="top"/>
    </xf>
    <xf numFmtId="49" fontId="2" fillId="0" borderId="2" xfId="0" applyNumberFormat="1" applyFont="1" applyBorder="1" applyAlignment="1">
      <alignment horizontal="left" vertical="top"/>
    </xf>
    <xf numFmtId="0" fontId="4" fillId="2" borderId="7" xfId="0" applyFont="1" applyFill="1" applyBorder="1" applyAlignment="1">
      <alignment horizontal="center" wrapText="1"/>
    </xf>
    <xf numFmtId="0" fontId="1" fillId="2" borderId="1" xfId="0" applyFont="1" applyFill="1" applyBorder="1" applyAlignment="1">
      <alignment horizontal="justify" vertical="top" wrapText="1"/>
    </xf>
    <xf numFmtId="0" fontId="1" fillId="2" borderId="2"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7" fillId="0" borderId="6" xfId="0" applyFont="1" applyFill="1" applyBorder="1" applyAlignment="1">
      <alignment horizontal="justify" vertical="top" wrapText="1"/>
    </xf>
    <xf numFmtId="0" fontId="4" fillId="0" borderId="7" xfId="0" applyFont="1" applyBorder="1" applyAlignment="1">
      <alignment horizontal="center" vertical="center" wrapText="1"/>
    </xf>
    <xf numFmtId="0" fontId="1" fillId="2" borderId="10" xfId="0" applyFont="1" applyFill="1" applyBorder="1" applyAlignment="1">
      <alignment horizontal="justify" vertical="top" wrapText="1"/>
    </xf>
    <xf numFmtId="0" fontId="1" fillId="2" borderId="6" xfId="0" applyFont="1" applyFill="1" applyBorder="1" applyAlignment="1">
      <alignment horizontal="justify" vertical="top" wrapText="1"/>
    </xf>
    <xf numFmtId="0" fontId="0" fillId="0" borderId="6" xfId="0" applyBorder="1"/>
    <xf numFmtId="0" fontId="0" fillId="0" borderId="3" xfId="0" applyBorder="1"/>
    <xf numFmtId="0" fontId="20" fillId="0" borderId="1" xfId="0" applyFont="1" applyBorder="1" applyAlignment="1">
      <alignment horizontal="justify" vertical="top" wrapText="1"/>
    </xf>
    <xf numFmtId="0" fontId="20" fillId="0" borderId="2" xfId="0" applyFont="1" applyBorder="1" applyAlignment="1">
      <alignment horizontal="justify" vertical="top" wrapText="1"/>
    </xf>
    <xf numFmtId="0" fontId="28" fillId="0" borderId="1" xfId="0" applyFont="1" applyBorder="1" applyAlignment="1">
      <alignment horizontal="justify" vertical="top" wrapText="1"/>
    </xf>
    <xf numFmtId="0" fontId="28" fillId="0" borderId="2" xfId="0" applyFont="1" applyBorder="1" applyAlignment="1">
      <alignment horizontal="justify" vertical="top" wrapText="1"/>
    </xf>
    <xf numFmtId="0" fontId="26" fillId="0" borderId="7" xfId="0" applyFont="1" applyBorder="1" applyAlignment="1">
      <alignment horizontal="center" vertical="center" wrapText="1"/>
    </xf>
    <xf numFmtId="0" fontId="27" fillId="0" borderId="10" xfId="0" applyFont="1" applyBorder="1" applyAlignment="1">
      <alignment horizontal="justify" vertical="top" wrapText="1"/>
    </xf>
    <xf numFmtId="0" fontId="27" fillId="0" borderId="6" xfId="0" applyFont="1" applyBorder="1" applyAlignment="1">
      <alignment horizontal="justify" vertical="top" wrapText="1"/>
    </xf>
    <xf numFmtId="0" fontId="27" fillId="0" borderId="3" xfId="0" applyFont="1" applyBorder="1" applyAlignment="1">
      <alignment horizontal="justify" vertical="top" wrapText="1"/>
    </xf>
    <xf numFmtId="49" fontId="28" fillId="0" borderId="1" xfId="0" applyNumberFormat="1" applyFont="1" applyBorder="1" applyAlignment="1">
      <alignment horizontal="left" vertical="top" wrapText="1"/>
    </xf>
    <xf numFmtId="49" fontId="28" fillId="0" borderId="9" xfId="0" applyNumberFormat="1" applyFont="1" applyBorder="1" applyAlignment="1">
      <alignment horizontal="left" vertical="top" wrapText="1"/>
    </xf>
    <xf numFmtId="49" fontId="28" fillId="0" borderId="2" xfId="0" applyNumberFormat="1" applyFont="1" applyBorder="1" applyAlignment="1">
      <alignment horizontal="left" vertical="top" wrapText="1"/>
    </xf>
    <xf numFmtId="0" fontId="20" fillId="2" borderId="1" xfId="0" applyFont="1" applyFill="1" applyBorder="1" applyAlignment="1">
      <alignment horizontal="justify" vertical="top" wrapText="1"/>
    </xf>
    <xf numFmtId="0" fontId="20" fillId="2" borderId="9" xfId="0" applyFont="1" applyFill="1" applyBorder="1" applyAlignment="1">
      <alignment horizontal="justify" vertical="top" wrapText="1"/>
    </xf>
    <xf numFmtId="0" fontId="20" fillId="2" borderId="2" xfId="0" applyFont="1" applyFill="1" applyBorder="1" applyAlignment="1">
      <alignment horizontal="justify" vertical="top" wrapText="1"/>
    </xf>
    <xf numFmtId="0" fontId="26" fillId="0" borderId="7" xfId="0" applyFont="1" applyBorder="1" applyAlignment="1">
      <alignment horizontal="center" wrapText="1"/>
    </xf>
    <xf numFmtId="0" fontId="27" fillId="0" borderId="1" xfId="0" applyFont="1" applyBorder="1" applyAlignment="1">
      <alignment horizontal="justify" vertical="top" wrapText="1"/>
    </xf>
    <xf numFmtId="0" fontId="27" fillId="0" borderId="2" xfId="0" applyFont="1" applyBorder="1" applyAlignment="1">
      <alignment horizontal="justify" vertical="top" wrapText="1"/>
    </xf>
    <xf numFmtId="0" fontId="27" fillId="0" borderId="1" xfId="0" applyFont="1" applyBorder="1" applyAlignment="1">
      <alignment horizontal="center" wrapText="1"/>
    </xf>
    <xf numFmtId="0" fontId="27" fillId="0" borderId="2" xfId="0" applyFont="1" applyBorder="1" applyAlignment="1">
      <alignment horizontal="center" wrapText="1"/>
    </xf>
    <xf numFmtId="0" fontId="27" fillId="0" borderId="10" xfId="0" applyFont="1" applyBorder="1" applyAlignment="1">
      <alignment horizontal="center" wrapText="1"/>
    </xf>
    <xf numFmtId="0" fontId="21" fillId="0" borderId="6" xfId="0" applyFont="1" applyBorder="1"/>
    <xf numFmtId="0" fontId="21" fillId="0" borderId="3" xfId="0" applyFont="1" applyBorder="1"/>
    <xf numFmtId="0" fontId="21" fillId="0" borderId="7" xfId="0" applyFont="1" applyBorder="1" applyAlignment="1">
      <alignment horizontal="center" wrapText="1"/>
    </xf>
    <xf numFmtId="0" fontId="28" fillId="2" borderId="1" xfId="0" applyFont="1" applyFill="1" applyBorder="1" applyAlignment="1">
      <alignment horizontal="justify" vertical="top" wrapText="1"/>
    </xf>
    <xf numFmtId="0" fontId="28" fillId="2" borderId="9" xfId="0" applyFont="1" applyFill="1" applyBorder="1" applyAlignment="1">
      <alignment horizontal="justify" vertical="top" wrapText="1"/>
    </xf>
    <xf numFmtId="0" fontId="28" fillId="2" borderId="2" xfId="0" applyFont="1" applyFill="1" applyBorder="1" applyAlignment="1">
      <alignment horizontal="justify" vertical="top" wrapText="1"/>
    </xf>
    <xf numFmtId="0" fontId="27" fillId="0" borderId="6" xfId="0" applyFont="1" applyBorder="1" applyAlignment="1">
      <alignment horizontal="center" wrapText="1"/>
    </xf>
    <xf numFmtId="0" fontId="27" fillId="0" borderId="3" xfId="0" applyFont="1" applyBorder="1" applyAlignment="1">
      <alignment horizontal="center" wrapText="1"/>
    </xf>
    <xf numFmtId="0" fontId="6" fillId="2" borderId="1" xfId="0" applyFont="1" applyFill="1" applyBorder="1" applyAlignment="1">
      <alignment horizontal="justify" vertical="top" wrapText="1"/>
    </xf>
    <xf numFmtId="0" fontId="6" fillId="2" borderId="9" xfId="0" applyFont="1" applyFill="1" applyBorder="1" applyAlignment="1">
      <alignment horizontal="justify" vertical="top" wrapText="1"/>
    </xf>
    <xf numFmtId="0" fontId="6" fillId="2" borderId="8" xfId="0" applyFont="1" applyFill="1" applyBorder="1" applyAlignment="1">
      <alignment horizontal="justify" vertical="top" wrapText="1"/>
    </xf>
    <xf numFmtId="0" fontId="16" fillId="0" borderId="7" xfId="0" applyFont="1" applyBorder="1" applyAlignment="1">
      <alignment horizontal="center" wrapText="1"/>
    </xf>
    <xf numFmtId="0" fontId="17" fillId="0" borderId="7" xfId="0" applyFont="1" applyBorder="1" applyAlignment="1">
      <alignment horizontal="center" wrapText="1"/>
    </xf>
    <xf numFmtId="0" fontId="22" fillId="0" borderId="1" xfId="0" applyFont="1" applyBorder="1" applyAlignment="1">
      <alignment horizontal="center" wrapText="1"/>
    </xf>
    <xf numFmtId="0" fontId="22" fillId="0" borderId="2" xfId="0" applyFont="1" applyBorder="1" applyAlignment="1">
      <alignment horizontal="center" wrapText="1"/>
    </xf>
    <xf numFmtId="0" fontId="7" fillId="0" borderId="3" xfId="0" applyFont="1" applyBorder="1" applyAlignment="1">
      <alignment horizontal="justify" vertical="top" wrapText="1"/>
    </xf>
    <xf numFmtId="0" fontId="6" fillId="2" borderId="2" xfId="0" applyFont="1" applyFill="1" applyBorder="1" applyAlignment="1">
      <alignment horizontal="justify" vertical="top" wrapText="1"/>
    </xf>
    <xf numFmtId="0" fontId="6" fillId="0" borderId="1" xfId="0" applyFont="1" applyBorder="1" applyAlignment="1">
      <alignment horizontal="justify" vertical="top" wrapText="1"/>
    </xf>
    <xf numFmtId="0" fontId="6" fillId="0" borderId="9" xfId="0" applyFont="1" applyBorder="1" applyAlignment="1">
      <alignment horizontal="justify" vertical="top" wrapText="1"/>
    </xf>
    <xf numFmtId="0" fontId="6" fillId="0" borderId="2" xfId="0" applyFont="1" applyBorder="1" applyAlignment="1">
      <alignment horizontal="justify" vertical="top" wrapText="1"/>
    </xf>
    <xf numFmtId="0" fontId="1" fillId="0" borderId="3" xfId="0" applyFont="1" applyBorder="1" applyAlignment="1">
      <alignment horizontal="justify" vertical="top" wrapText="1"/>
    </xf>
    <xf numFmtId="0" fontId="6" fillId="2" borderId="1"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2" xfId="0" applyFont="1" applyFill="1" applyBorder="1" applyAlignment="1">
      <alignment horizontal="left" vertical="top" wrapText="1"/>
    </xf>
    <xf numFmtId="0" fontId="7" fillId="0" borderId="4" xfId="0" applyFont="1" applyFill="1" applyBorder="1" applyAlignment="1">
      <alignment horizontal="justify" vertical="top" wrapText="1"/>
    </xf>
    <xf numFmtId="0" fontId="6" fillId="0" borderId="1" xfId="0" applyFont="1" applyFill="1" applyBorder="1" applyAlignment="1">
      <alignment horizontal="justify" vertical="top" wrapText="1"/>
    </xf>
    <xf numFmtId="0" fontId="6" fillId="0" borderId="9" xfId="0" applyFont="1" applyFill="1" applyBorder="1" applyAlignment="1">
      <alignment horizontal="justify" vertical="top" wrapText="1"/>
    </xf>
    <xf numFmtId="0" fontId="30" fillId="0" borderId="0" xfId="1" applyFont="1" applyAlignment="1" applyProtection="1">
      <alignment horizontal="left" vertical="top" wrapText="1"/>
    </xf>
    <xf numFmtId="0" fontId="20" fillId="0" borderId="9" xfId="0" applyFont="1" applyBorder="1" applyAlignment="1">
      <alignment horizontal="justify" vertical="top" wrapText="1"/>
    </xf>
    <xf numFmtId="49" fontId="20" fillId="2" borderId="1" xfId="0" applyNumberFormat="1" applyFont="1" applyFill="1" applyBorder="1" applyAlignment="1">
      <alignment horizontal="left" vertical="top" wrapText="1"/>
    </xf>
    <xf numFmtId="49" fontId="20" fillId="2" borderId="9" xfId="0" applyNumberFormat="1" applyFont="1" applyFill="1" applyBorder="1" applyAlignment="1">
      <alignment horizontal="left" vertical="top" wrapText="1"/>
    </xf>
    <xf numFmtId="49" fontId="20" fillId="2" borderId="2" xfId="0" applyNumberFormat="1" applyFont="1" applyFill="1" applyBorder="1" applyAlignment="1">
      <alignment horizontal="left" vertical="top" wrapText="1"/>
    </xf>
    <xf numFmtId="0" fontId="33" fillId="0" borderId="0" xfId="0" applyFont="1" applyAlignment="1">
      <alignment horizontal="justify" vertical="center" wrapText="1"/>
    </xf>
    <xf numFmtId="0" fontId="31" fillId="2" borderId="7" xfId="0" applyFont="1" applyFill="1" applyBorder="1" applyAlignment="1">
      <alignment horizontal="center" wrapText="1"/>
    </xf>
    <xf numFmtId="0" fontId="32" fillId="2" borderId="7" xfId="0" applyFont="1" applyFill="1" applyBorder="1" applyAlignment="1">
      <alignment horizontal="center" wrapText="1"/>
    </xf>
    <xf numFmtId="0" fontId="19" fillId="2" borderId="1" xfId="0" applyFont="1" applyFill="1" applyBorder="1" applyAlignment="1">
      <alignment horizontal="justify" vertical="top" wrapText="1"/>
    </xf>
    <xf numFmtId="0" fontId="19" fillId="2" borderId="2" xfId="0" applyFont="1" applyFill="1" applyBorder="1" applyAlignment="1">
      <alignment horizontal="justify" vertical="top" wrapText="1"/>
    </xf>
    <xf numFmtId="0" fontId="19" fillId="2" borderId="1" xfId="0" applyFont="1" applyFill="1" applyBorder="1" applyAlignment="1">
      <alignment horizontal="center" wrapText="1"/>
    </xf>
    <xf numFmtId="0" fontId="19" fillId="2" borderId="2" xfId="0" applyFont="1" applyFill="1" applyBorder="1" applyAlignment="1">
      <alignment horizontal="center" wrapText="1"/>
    </xf>
    <xf numFmtId="0" fontId="22" fillId="2" borderId="1" xfId="0" applyFont="1" applyFill="1" applyBorder="1" applyAlignment="1">
      <alignment horizontal="center" wrapText="1"/>
    </xf>
    <xf numFmtId="0" fontId="22" fillId="2" borderId="2" xfId="0" applyFont="1" applyFill="1" applyBorder="1" applyAlignment="1">
      <alignment horizontal="center" wrapText="1"/>
    </xf>
    <xf numFmtId="0" fontId="19" fillId="2" borderId="10" xfId="0" applyFont="1" applyFill="1" applyBorder="1" applyAlignment="1">
      <alignment horizontal="center" wrapText="1"/>
    </xf>
    <xf numFmtId="0" fontId="19" fillId="2" borderId="6" xfId="0" applyFont="1" applyFill="1" applyBorder="1" applyAlignment="1">
      <alignment horizontal="center" wrapText="1"/>
    </xf>
    <xf numFmtId="0" fontId="19" fillId="2" borderId="3" xfId="0" applyFont="1" applyFill="1" applyBorder="1" applyAlignment="1">
      <alignment horizontal="center" wrapText="1"/>
    </xf>
    <xf numFmtId="0" fontId="33" fillId="0" borderId="14" xfId="0" applyFont="1" applyBorder="1" applyAlignment="1">
      <alignment vertical="center" wrapText="1"/>
    </xf>
    <xf numFmtId="0" fontId="33" fillId="0" borderId="0" xfId="0" applyFont="1" applyAlignment="1">
      <alignment vertical="center" wrapText="1"/>
    </xf>
    <xf numFmtId="0" fontId="19" fillId="2" borderId="10" xfId="0" applyFont="1" applyFill="1" applyBorder="1" applyAlignment="1">
      <alignment horizontal="justify" vertical="top" wrapText="1"/>
    </xf>
    <xf numFmtId="0" fontId="19" fillId="2" borderId="6" xfId="0" applyFont="1" applyFill="1" applyBorder="1" applyAlignment="1">
      <alignment horizontal="justify" vertical="top" wrapText="1"/>
    </xf>
    <xf numFmtId="0" fontId="19" fillId="2" borderId="3" xfId="0" applyFont="1" applyFill="1" applyBorder="1" applyAlignment="1">
      <alignment horizontal="justify" vertical="top" wrapText="1"/>
    </xf>
    <xf numFmtId="0" fontId="20" fillId="0" borderId="1" xfId="0" applyFont="1" applyFill="1" applyBorder="1" applyAlignment="1">
      <alignment horizontal="justify" vertical="top" wrapText="1"/>
    </xf>
    <xf numFmtId="0" fontId="20" fillId="0" borderId="9" xfId="0" applyFont="1" applyFill="1" applyBorder="1" applyAlignment="1">
      <alignment horizontal="justify" vertical="top" wrapText="1"/>
    </xf>
    <xf numFmtId="0" fontId="20" fillId="0" borderId="2" xfId="0" applyFont="1" applyFill="1" applyBorder="1" applyAlignment="1">
      <alignment horizontal="justify" vertical="top" wrapText="1"/>
    </xf>
    <xf numFmtId="0" fontId="20" fillId="0" borderId="4" xfId="0" applyFont="1" applyBorder="1" applyAlignment="1">
      <alignment horizontal="justify" vertical="top" wrapText="1"/>
    </xf>
    <xf numFmtId="49" fontId="28" fillId="0" borderId="1" xfId="0" applyNumberFormat="1" applyFont="1" applyFill="1" applyBorder="1" applyAlignment="1">
      <alignment horizontal="left" vertical="top" wrapText="1"/>
    </xf>
    <xf numFmtId="49" fontId="28" fillId="0" borderId="9" xfId="0" applyNumberFormat="1" applyFont="1" applyFill="1" applyBorder="1" applyAlignment="1">
      <alignment horizontal="left" vertical="top" wrapText="1"/>
    </xf>
    <xf numFmtId="49" fontId="28" fillId="0" borderId="2" xfId="0" applyNumberFormat="1" applyFont="1" applyFill="1" applyBorder="1" applyAlignment="1">
      <alignment horizontal="left" vertical="top" wrapText="1"/>
    </xf>
    <xf numFmtId="0" fontId="28" fillId="0" borderId="1" xfId="0" applyFont="1" applyFill="1" applyBorder="1" applyAlignment="1">
      <alignment horizontal="justify" vertical="top" wrapText="1"/>
    </xf>
    <xf numFmtId="0" fontId="28" fillId="0"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2" fillId="0" borderId="9" xfId="0" applyFont="1" applyBorder="1" applyAlignment="1">
      <alignment horizontal="justify" vertical="top" wrapText="1"/>
    </xf>
    <xf numFmtId="0" fontId="2" fillId="2" borderId="1" xfId="0" applyFont="1" applyFill="1" applyBorder="1" applyAlignment="1">
      <alignment horizontal="justify" vertical="top" wrapText="1"/>
    </xf>
    <xf numFmtId="0" fontId="2" fillId="2" borderId="2" xfId="0" applyFont="1" applyFill="1" applyBorder="1" applyAlignment="1">
      <alignment horizontal="justify"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1.wmf"/><Relationship Id="rId2" Type="http://schemas.openxmlformats.org/officeDocument/2006/relationships/image" Target="../media/image10.wmf"/><Relationship Id="rId1" Type="http://schemas.openxmlformats.org/officeDocument/2006/relationships/image" Target="../media/image9.wmf"/><Relationship Id="rId5" Type="http://schemas.openxmlformats.org/officeDocument/2006/relationships/image" Target="../media/image13.wmf"/><Relationship Id="rId4" Type="http://schemas.openxmlformats.org/officeDocument/2006/relationships/image" Target="../media/image12.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8</xdr:row>
          <xdr:rowOff>0</xdr:rowOff>
        </xdr:from>
        <xdr:to>
          <xdr:col>8</xdr:col>
          <xdr:colOff>0</xdr:colOff>
          <xdr:row>9</xdr:row>
          <xdr:rowOff>19050</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10</xdr:row>
          <xdr:rowOff>0</xdr:rowOff>
        </xdr:from>
        <xdr:to>
          <xdr:col>8</xdr:col>
          <xdr:colOff>0</xdr:colOff>
          <xdr:row>10</xdr:row>
          <xdr:rowOff>238125</xdr:rowOff>
        </xdr:to>
        <xdr:sp macro="" textlink="">
          <xdr:nvSpPr>
            <xdr:cNvPr id="14338" name="Object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11</xdr:row>
          <xdr:rowOff>0</xdr:rowOff>
        </xdr:from>
        <xdr:to>
          <xdr:col>8</xdr:col>
          <xdr:colOff>0</xdr:colOff>
          <xdr:row>11</xdr:row>
          <xdr:rowOff>228600</xdr:rowOff>
        </xdr:to>
        <xdr:sp macro="" textlink="">
          <xdr:nvSpPr>
            <xdr:cNvPr id="14339" name="Object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12</xdr:row>
          <xdr:rowOff>0</xdr:rowOff>
        </xdr:from>
        <xdr:to>
          <xdr:col>8</xdr:col>
          <xdr:colOff>0</xdr:colOff>
          <xdr:row>12</xdr:row>
          <xdr:rowOff>228600</xdr:rowOff>
        </xdr:to>
        <xdr:sp macro="" textlink="">
          <xdr:nvSpPr>
            <xdr:cNvPr id="14340" name="Object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xdr:row>
          <xdr:rowOff>219075</xdr:rowOff>
        </xdr:from>
        <xdr:to>
          <xdr:col>9</xdr:col>
          <xdr:colOff>19050</xdr:colOff>
          <xdr:row>5</xdr:row>
          <xdr:rowOff>0</xdr:rowOff>
        </xdr:to>
        <xdr:sp macro="" textlink="">
          <xdr:nvSpPr>
            <xdr:cNvPr id="14341" name="Object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xdr:row>
          <xdr:rowOff>0</xdr:rowOff>
        </xdr:from>
        <xdr:to>
          <xdr:col>8</xdr:col>
          <xdr:colOff>0</xdr:colOff>
          <xdr:row>4</xdr:row>
          <xdr:rowOff>0</xdr:rowOff>
        </xdr:to>
        <xdr:sp macro="" textlink="">
          <xdr:nvSpPr>
            <xdr:cNvPr id="14342" name="Object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xdr:row>
          <xdr:rowOff>0</xdr:rowOff>
        </xdr:from>
        <xdr:to>
          <xdr:col>8</xdr:col>
          <xdr:colOff>0</xdr:colOff>
          <xdr:row>5</xdr:row>
          <xdr:rowOff>0</xdr:rowOff>
        </xdr:to>
        <xdr:sp macro="" textlink="">
          <xdr:nvSpPr>
            <xdr:cNvPr id="14343" name="Object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xdr:row>
          <xdr:rowOff>0</xdr:rowOff>
        </xdr:from>
        <xdr:to>
          <xdr:col>8</xdr:col>
          <xdr:colOff>0</xdr:colOff>
          <xdr:row>5</xdr:row>
          <xdr:rowOff>238125</xdr:rowOff>
        </xdr:to>
        <xdr:sp macro="" textlink="">
          <xdr:nvSpPr>
            <xdr:cNvPr id="14344" name="Object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8</xdr:row>
          <xdr:rowOff>0</xdr:rowOff>
        </xdr:from>
        <xdr:to>
          <xdr:col>8</xdr:col>
          <xdr:colOff>0</xdr:colOff>
          <xdr:row>9</xdr:row>
          <xdr:rowOff>19050</xdr:rowOff>
        </xdr:to>
        <xdr:sp macro="" textlink="">
          <xdr:nvSpPr>
            <xdr:cNvPr id="14345" name="Object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20</xdr:row>
          <xdr:rowOff>0</xdr:rowOff>
        </xdr:from>
        <xdr:to>
          <xdr:col>10</xdr:col>
          <xdr:colOff>0</xdr:colOff>
          <xdr:row>20</xdr:row>
          <xdr:rowOff>228600</xdr:rowOff>
        </xdr:to>
        <xdr:sp macro="" textlink="">
          <xdr:nvSpPr>
            <xdr:cNvPr id="9218" name="Object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21</xdr:row>
          <xdr:rowOff>0</xdr:rowOff>
        </xdr:from>
        <xdr:to>
          <xdr:col>10</xdr:col>
          <xdr:colOff>0</xdr:colOff>
          <xdr:row>21</xdr:row>
          <xdr:rowOff>228600</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22</xdr:row>
          <xdr:rowOff>0</xdr:rowOff>
        </xdr:from>
        <xdr:to>
          <xdr:col>10</xdr:col>
          <xdr:colOff>0</xdr:colOff>
          <xdr:row>22</xdr:row>
          <xdr:rowOff>238125</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23</xdr:row>
          <xdr:rowOff>0</xdr:rowOff>
        </xdr:from>
        <xdr:to>
          <xdr:col>10</xdr:col>
          <xdr:colOff>0</xdr:colOff>
          <xdr:row>23</xdr:row>
          <xdr:rowOff>238125</xdr:rowOff>
        </xdr:to>
        <xdr:sp macro="" textlink="">
          <xdr:nvSpPr>
            <xdr:cNvPr id="9221" name="Object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24</xdr:row>
          <xdr:rowOff>0</xdr:rowOff>
        </xdr:from>
        <xdr:to>
          <xdr:col>10</xdr:col>
          <xdr:colOff>0</xdr:colOff>
          <xdr:row>24</xdr:row>
          <xdr:rowOff>238125</xdr:rowOff>
        </xdr:to>
        <xdr:sp macro="" textlink="">
          <xdr:nvSpPr>
            <xdr:cNvPr id="9222" name="Object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wmf"/><Relationship Id="rId18"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2.wmf"/><Relationship Id="rId12" Type="http://schemas.openxmlformats.org/officeDocument/2006/relationships/oleObject" Target="../embeddings/oleObject5.bin"/><Relationship Id="rId17" Type="http://schemas.openxmlformats.org/officeDocument/2006/relationships/image" Target="../media/image7.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wmf"/><Relationship Id="rId5" Type="http://schemas.openxmlformats.org/officeDocument/2006/relationships/image" Target="../media/image1.wmf"/><Relationship Id="rId15" Type="http://schemas.openxmlformats.org/officeDocument/2006/relationships/image" Target="../media/image6.wmf"/><Relationship Id="rId10" Type="http://schemas.openxmlformats.org/officeDocument/2006/relationships/oleObject" Target="../embeddings/oleObject4.bin"/><Relationship Id="rId19" Type="http://schemas.openxmlformats.org/officeDocument/2006/relationships/image" Target="../media/image8.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12.bin"/><Relationship Id="rId13" Type="http://schemas.openxmlformats.org/officeDocument/2006/relationships/image" Target="../media/image13.wmf"/><Relationship Id="rId3" Type="http://schemas.openxmlformats.org/officeDocument/2006/relationships/vmlDrawing" Target="../drawings/vmlDrawing2.vml"/><Relationship Id="rId7" Type="http://schemas.openxmlformats.org/officeDocument/2006/relationships/image" Target="../media/image10.wmf"/><Relationship Id="rId12" Type="http://schemas.openxmlformats.org/officeDocument/2006/relationships/oleObject" Target="../embeddings/oleObject14.bin"/><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oleObject11.bin"/><Relationship Id="rId11" Type="http://schemas.openxmlformats.org/officeDocument/2006/relationships/image" Target="../media/image12.wmf"/><Relationship Id="rId5" Type="http://schemas.openxmlformats.org/officeDocument/2006/relationships/image" Target="../media/image9.wmf"/><Relationship Id="rId10" Type="http://schemas.openxmlformats.org/officeDocument/2006/relationships/oleObject" Target="../embeddings/oleObject13.bin"/><Relationship Id="rId4" Type="http://schemas.openxmlformats.org/officeDocument/2006/relationships/oleObject" Target="../embeddings/oleObject10.bin"/><Relationship Id="rId9" Type="http://schemas.openxmlformats.org/officeDocument/2006/relationships/image" Target="../media/image11.w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6"/>
  <sheetViews>
    <sheetView tabSelected="1" showWhiteSpace="0" view="pageBreakPreview" zoomScaleNormal="100" zoomScaleSheetLayoutView="100" zoomScalePageLayoutView="120" workbookViewId="0">
      <selection activeCell="D6" sqref="D6"/>
    </sheetView>
  </sheetViews>
  <sheetFormatPr defaultRowHeight="15" x14ac:dyDescent="0.25"/>
  <cols>
    <col min="1" max="1" width="10.7109375" customWidth="1"/>
    <col min="2" max="2" width="29.28515625" customWidth="1"/>
    <col min="3" max="3" width="17.5703125" customWidth="1"/>
    <col min="4" max="4" width="14.140625" customWidth="1"/>
    <col min="5" max="5" width="13.85546875" customWidth="1"/>
    <col min="6" max="6" width="13.42578125" customWidth="1"/>
    <col min="7" max="7" width="14.28515625" customWidth="1"/>
    <col min="8" max="8" width="14.42578125" customWidth="1"/>
  </cols>
  <sheetData>
    <row r="1" spans="1:8" ht="57.75" customHeight="1" thickBot="1" x14ac:dyDescent="0.3">
      <c r="A1" s="246" t="s">
        <v>400</v>
      </c>
      <c r="B1" s="246"/>
      <c r="C1" s="246"/>
      <c r="D1" s="246"/>
      <c r="E1" s="246"/>
      <c r="F1" s="246"/>
      <c r="G1" s="246"/>
      <c r="H1" s="246"/>
    </row>
    <row r="2" spans="1:8" ht="41.25" customHeight="1" thickBot="1" x14ac:dyDescent="0.3">
      <c r="A2" s="282"/>
      <c r="B2" s="283"/>
      <c r="C2" s="283"/>
      <c r="D2" s="283"/>
      <c r="E2" s="283"/>
      <c r="F2" s="283"/>
      <c r="G2" s="283"/>
      <c r="H2" s="283"/>
    </row>
    <row r="3" spans="1:8" ht="23.25" customHeight="1" thickBot="1" x14ac:dyDescent="0.3">
      <c r="A3" s="177" t="s">
        <v>0</v>
      </c>
      <c r="B3" s="179" t="s">
        <v>1</v>
      </c>
      <c r="C3" s="179" t="s">
        <v>2</v>
      </c>
      <c r="D3" s="75" t="s">
        <v>3</v>
      </c>
      <c r="E3" s="76" t="s">
        <v>366</v>
      </c>
      <c r="F3" s="187" t="s">
        <v>6</v>
      </c>
      <c r="G3" s="249"/>
      <c r="H3" s="250"/>
    </row>
    <row r="4" spans="1:8" ht="47.25" customHeight="1" thickBot="1" x14ac:dyDescent="0.3">
      <c r="A4" s="178"/>
      <c r="B4" s="180"/>
      <c r="C4" s="180"/>
      <c r="D4" s="1" t="s">
        <v>395</v>
      </c>
      <c r="E4" s="74" t="s">
        <v>396</v>
      </c>
      <c r="F4" s="1" t="s">
        <v>397</v>
      </c>
      <c r="G4" s="1" t="s">
        <v>398</v>
      </c>
      <c r="H4" s="1" t="s">
        <v>399</v>
      </c>
    </row>
    <row r="5" spans="1:8" ht="20.25" customHeight="1" thickBot="1" x14ac:dyDescent="0.3">
      <c r="A5" s="2" t="s">
        <v>11</v>
      </c>
      <c r="B5" s="183" t="s">
        <v>12</v>
      </c>
      <c r="C5" s="184"/>
      <c r="D5" s="184"/>
      <c r="E5" s="184"/>
      <c r="F5" s="184"/>
      <c r="G5" s="184"/>
      <c r="H5" s="184"/>
    </row>
    <row r="6" spans="1:8" ht="42" customHeight="1" thickBot="1" x14ac:dyDescent="0.3">
      <c r="A6" s="190">
        <v>1</v>
      </c>
      <c r="B6" s="3" t="s">
        <v>343</v>
      </c>
      <c r="C6" s="3" t="s">
        <v>19</v>
      </c>
      <c r="D6" s="124">
        <v>69333</v>
      </c>
      <c r="E6" s="124">
        <v>69640</v>
      </c>
      <c r="F6" s="124">
        <v>69950</v>
      </c>
      <c r="G6" s="124">
        <v>70250</v>
      </c>
      <c r="H6" s="124">
        <v>70600</v>
      </c>
    </row>
    <row r="7" spans="1:8" ht="13.5" customHeight="1" thickBot="1" x14ac:dyDescent="0.3">
      <c r="A7" s="191"/>
      <c r="B7" s="3" t="s">
        <v>13</v>
      </c>
      <c r="C7" s="3" t="s">
        <v>14</v>
      </c>
      <c r="D7" s="124">
        <v>99.1</v>
      </c>
      <c r="E7" s="135">
        <f>E6/D6*100</f>
        <v>100.44279059033938</v>
      </c>
      <c r="F7" s="135">
        <f>F6/E6*100</f>
        <v>100.44514646754739</v>
      </c>
      <c r="G7" s="135">
        <f>G6/F6*100</f>
        <v>100.42887776983559</v>
      </c>
      <c r="H7" s="135">
        <f>H6/G6*100</f>
        <v>100.49822064056939</v>
      </c>
    </row>
    <row r="8" spans="1:8" ht="15.75" thickBot="1" x14ac:dyDescent="0.3">
      <c r="A8" s="192"/>
      <c r="B8" s="3" t="s">
        <v>15</v>
      </c>
      <c r="C8" s="3"/>
      <c r="D8" s="124"/>
      <c r="E8" s="124"/>
      <c r="F8" s="124"/>
      <c r="G8" s="124"/>
      <c r="H8" s="124"/>
    </row>
    <row r="9" spans="1:8" ht="15.75" thickBot="1" x14ac:dyDescent="0.3">
      <c r="A9" s="190" t="s">
        <v>214</v>
      </c>
      <c r="B9" s="3" t="s">
        <v>16</v>
      </c>
      <c r="C9" s="3" t="s">
        <v>19</v>
      </c>
      <c r="D9" s="124">
        <v>7471</v>
      </c>
      <c r="E9" s="124">
        <v>7360</v>
      </c>
      <c r="F9" s="124">
        <v>7360</v>
      </c>
      <c r="G9" s="124">
        <v>7360</v>
      </c>
      <c r="H9" s="124">
        <v>7360</v>
      </c>
    </row>
    <row r="10" spans="1:8" ht="14.25" customHeight="1" thickBot="1" x14ac:dyDescent="0.3">
      <c r="A10" s="192"/>
      <c r="B10" s="3" t="s">
        <v>13</v>
      </c>
      <c r="C10" s="3" t="s">
        <v>14</v>
      </c>
      <c r="D10" s="135">
        <v>98.5</v>
      </c>
      <c r="E10" s="135">
        <f>E9/D9*100</f>
        <v>98.514255119796545</v>
      </c>
      <c r="F10" s="135">
        <f>F9/E9*100</f>
        <v>100</v>
      </c>
      <c r="G10" s="135">
        <f>G9/F9*100</f>
        <v>100</v>
      </c>
      <c r="H10" s="135">
        <f>H9/G9*100</f>
        <v>100</v>
      </c>
    </row>
    <row r="11" spans="1:8" ht="32.25" customHeight="1" thickBot="1" x14ac:dyDescent="0.3">
      <c r="A11" s="190" t="s">
        <v>215</v>
      </c>
      <c r="B11" s="3" t="s">
        <v>17</v>
      </c>
      <c r="C11" s="3" t="s">
        <v>19</v>
      </c>
      <c r="D11" s="124">
        <v>61862</v>
      </c>
      <c r="E11" s="124">
        <v>62280</v>
      </c>
      <c r="F11" s="124">
        <f>F6-F9</f>
        <v>62590</v>
      </c>
      <c r="G11" s="124">
        <f t="shared" ref="G11:H11" si="0">G6-G9</f>
        <v>62890</v>
      </c>
      <c r="H11" s="124">
        <f t="shared" si="0"/>
        <v>63240</v>
      </c>
    </row>
    <row r="12" spans="1:8" ht="30.75" customHeight="1" thickBot="1" x14ac:dyDescent="0.3">
      <c r="A12" s="192"/>
      <c r="B12" s="3" t="s">
        <v>18</v>
      </c>
      <c r="C12" s="3" t="s">
        <v>14</v>
      </c>
      <c r="D12" s="124">
        <v>99.2</v>
      </c>
      <c r="E12" s="135">
        <f>E11/D11*100</f>
        <v>100.67569752028709</v>
      </c>
      <c r="F12" s="135">
        <f>F11/E11*100</f>
        <v>100.49775208734746</v>
      </c>
      <c r="G12" s="135">
        <f>G11/F11*100</f>
        <v>100.47930979389679</v>
      </c>
      <c r="H12" s="135">
        <f>H11/G11*100</f>
        <v>100.55652726983621</v>
      </c>
    </row>
    <row r="13" spans="1:8" ht="45.75" customHeight="1" thickBot="1" x14ac:dyDescent="0.3">
      <c r="A13" s="92"/>
      <c r="B13" s="44" t="s">
        <v>368</v>
      </c>
      <c r="C13" s="44" t="s">
        <v>19</v>
      </c>
      <c r="D13" s="124">
        <f>(D6+E6)/2</f>
        <v>69486.5</v>
      </c>
      <c r="E13" s="124">
        <f>(E6+F6)/2</f>
        <v>69795</v>
      </c>
      <c r="F13" s="124">
        <f>(F6+G6)/2</f>
        <v>70100</v>
      </c>
      <c r="G13" s="124">
        <f>(G6+H6)/2</f>
        <v>70425</v>
      </c>
      <c r="H13" s="124">
        <f>(H6+(H6+H14-H15+H16))/2</f>
        <v>70775</v>
      </c>
    </row>
    <row r="14" spans="1:8" ht="36.75" customHeight="1" thickBot="1" x14ac:dyDescent="0.3">
      <c r="A14" s="14">
        <v>2</v>
      </c>
      <c r="B14" s="3" t="s">
        <v>267</v>
      </c>
      <c r="C14" s="3" t="s">
        <v>19</v>
      </c>
      <c r="D14" s="138">
        <v>535</v>
      </c>
      <c r="E14" s="138">
        <v>535</v>
      </c>
      <c r="F14" s="138">
        <v>536</v>
      </c>
      <c r="G14" s="138">
        <v>538</v>
      </c>
      <c r="H14" s="138">
        <v>540</v>
      </c>
    </row>
    <row r="15" spans="1:8" ht="32.25" customHeight="1" thickBot="1" x14ac:dyDescent="0.3">
      <c r="A15" s="14">
        <v>3</v>
      </c>
      <c r="B15" s="3" t="s">
        <v>268</v>
      </c>
      <c r="C15" s="3" t="s">
        <v>19</v>
      </c>
      <c r="D15" s="138">
        <v>1044</v>
      </c>
      <c r="E15" s="138">
        <v>953</v>
      </c>
      <c r="F15" s="138">
        <v>950</v>
      </c>
      <c r="G15" s="138">
        <v>945</v>
      </c>
      <c r="H15" s="138">
        <v>940</v>
      </c>
    </row>
    <row r="16" spans="1:8" ht="27" customHeight="1" thickBot="1" x14ac:dyDescent="0.3">
      <c r="A16" s="14">
        <v>4</v>
      </c>
      <c r="B16" s="3" t="s">
        <v>330</v>
      </c>
      <c r="C16" s="3" t="s">
        <v>19</v>
      </c>
      <c r="D16" s="138">
        <v>822</v>
      </c>
      <c r="E16" s="138">
        <f>F6-(E6+E14-E15)</f>
        <v>728</v>
      </c>
      <c r="F16" s="138">
        <f t="shared" ref="F16:G16" si="1">G6-(F6+F14-F15)</f>
        <v>714</v>
      </c>
      <c r="G16" s="138">
        <f t="shared" si="1"/>
        <v>757</v>
      </c>
      <c r="H16" s="138">
        <v>750</v>
      </c>
    </row>
    <row r="17" spans="1:8" ht="27" customHeight="1" thickBot="1" x14ac:dyDescent="0.3">
      <c r="A17" s="14">
        <v>5</v>
      </c>
      <c r="B17" s="3" t="s">
        <v>20</v>
      </c>
      <c r="C17" s="3" t="s">
        <v>21</v>
      </c>
      <c r="D17" s="139">
        <v>7.6</v>
      </c>
      <c r="E17" s="139">
        <f>E14/E13*1000</f>
        <v>7.6653055376459633</v>
      </c>
      <c r="F17" s="139">
        <f>F14/F13*1000</f>
        <v>7.6462196861626248</v>
      </c>
      <c r="G17" s="139">
        <f>G14/G13*1000</f>
        <v>7.6393326233581824</v>
      </c>
      <c r="H17" s="139">
        <f>H14/H13*1000</f>
        <v>7.6298127870010592</v>
      </c>
    </row>
    <row r="18" spans="1:8" ht="31.5" customHeight="1" thickBot="1" x14ac:dyDescent="0.3">
      <c r="A18" s="14">
        <v>6</v>
      </c>
      <c r="B18" s="3" t="s">
        <v>22</v>
      </c>
      <c r="C18" s="3" t="s">
        <v>21</v>
      </c>
      <c r="D18" s="139">
        <v>15</v>
      </c>
      <c r="E18" s="139">
        <f>E15/E13*1000</f>
        <v>13.654273228741314</v>
      </c>
      <c r="F18" s="139">
        <f>F15/F13*1000</f>
        <v>13.552068473609129</v>
      </c>
      <c r="G18" s="139">
        <f>G15/G13*1000</f>
        <v>13.418530351437699</v>
      </c>
      <c r="H18" s="139">
        <f>H15/H13*1000</f>
        <v>13.281525962557401</v>
      </c>
    </row>
    <row r="19" spans="1:8" ht="30" customHeight="1" thickBot="1" x14ac:dyDescent="0.3">
      <c r="A19" s="14">
        <v>7</v>
      </c>
      <c r="B19" s="3" t="s">
        <v>23</v>
      </c>
      <c r="C19" s="3" t="s">
        <v>21</v>
      </c>
      <c r="D19" s="139">
        <v>-7.4</v>
      </c>
      <c r="E19" s="139">
        <f t="shared" ref="E19:H19" si="2">E17-E18</f>
        <v>-5.9889676910953504</v>
      </c>
      <c r="F19" s="139">
        <f t="shared" si="2"/>
        <v>-5.9058487874465042</v>
      </c>
      <c r="G19" s="139">
        <f t="shared" si="2"/>
        <v>-5.7791977280795166</v>
      </c>
      <c r="H19" s="139">
        <f t="shared" si="2"/>
        <v>-5.6517131755563419</v>
      </c>
    </row>
    <row r="20" spans="1:8" ht="36.75" customHeight="1" thickBot="1" x14ac:dyDescent="0.3">
      <c r="A20" s="14">
        <v>8</v>
      </c>
      <c r="B20" s="3" t="s">
        <v>24</v>
      </c>
      <c r="C20" s="3" t="s">
        <v>21</v>
      </c>
      <c r="D20" s="139">
        <v>-2</v>
      </c>
      <c r="E20" s="139">
        <f>E16/E13*1000</f>
        <v>10.430546600759367</v>
      </c>
      <c r="F20" s="139">
        <f>F16/F13*1000</f>
        <v>10.185449358059914</v>
      </c>
      <c r="G20" s="139">
        <f>G16/G13*1000</f>
        <v>10.749023784167553</v>
      </c>
      <c r="H20" s="139">
        <f>H16/H13*1000</f>
        <v>10.596962204168138</v>
      </c>
    </row>
    <row r="21" spans="1:8" ht="39" customHeight="1" thickBot="1" x14ac:dyDescent="0.35">
      <c r="A21" s="176"/>
      <c r="B21" s="176"/>
      <c r="C21" s="176"/>
      <c r="D21" s="176"/>
      <c r="E21" s="176"/>
      <c r="F21" s="176"/>
      <c r="G21" s="176"/>
      <c r="H21" s="176"/>
    </row>
    <row r="22" spans="1:8" ht="23.25" customHeight="1" thickBot="1" x14ac:dyDescent="0.3">
      <c r="A22" s="177" t="s">
        <v>0</v>
      </c>
      <c r="B22" s="179" t="s">
        <v>1</v>
      </c>
      <c r="C22" s="179" t="s">
        <v>2</v>
      </c>
      <c r="D22" s="12" t="s">
        <v>3</v>
      </c>
      <c r="E22" s="179" t="s">
        <v>5</v>
      </c>
      <c r="F22" s="187" t="s">
        <v>6</v>
      </c>
      <c r="G22" s="188"/>
      <c r="H22" s="189"/>
    </row>
    <row r="23" spans="1:8" ht="18" customHeight="1" thickBot="1" x14ac:dyDescent="0.3">
      <c r="A23" s="178"/>
      <c r="B23" s="180"/>
      <c r="C23" s="180"/>
      <c r="D23" s="1" t="s">
        <v>4</v>
      </c>
      <c r="E23" s="180"/>
      <c r="F23" s="1" t="s">
        <v>8</v>
      </c>
      <c r="G23" s="1" t="s">
        <v>9</v>
      </c>
      <c r="H23" s="1" t="s">
        <v>10</v>
      </c>
    </row>
    <row r="24" spans="1:8" ht="15.75" customHeight="1" thickBot="1" x14ac:dyDescent="0.3">
      <c r="A24" s="6" t="s">
        <v>26</v>
      </c>
      <c r="B24" s="183" t="s">
        <v>165</v>
      </c>
      <c r="C24" s="184"/>
      <c r="D24" s="184"/>
      <c r="E24" s="184"/>
      <c r="F24" s="184"/>
      <c r="G24" s="184"/>
      <c r="H24" s="184"/>
    </row>
    <row r="25" spans="1:8" ht="35.25" customHeight="1" thickBot="1" x14ac:dyDescent="0.3">
      <c r="A25" s="14">
        <v>1</v>
      </c>
      <c r="B25" s="3" t="s">
        <v>166</v>
      </c>
      <c r="C25" s="3" t="s">
        <v>19</v>
      </c>
      <c r="D25" s="126">
        <v>24300</v>
      </c>
      <c r="E25" s="126">
        <v>24800</v>
      </c>
      <c r="F25" s="126">
        <v>25300</v>
      </c>
      <c r="G25" s="126">
        <v>25700</v>
      </c>
      <c r="H25" s="126">
        <v>25800</v>
      </c>
    </row>
    <row r="26" spans="1:8" ht="40.5" customHeight="1" thickBot="1" x14ac:dyDescent="0.3">
      <c r="A26" s="14" t="s">
        <v>270</v>
      </c>
      <c r="B26" s="3" t="s">
        <v>168</v>
      </c>
      <c r="C26" s="3" t="s">
        <v>14</v>
      </c>
      <c r="D26" s="126">
        <v>0.3</v>
      </c>
      <c r="E26" s="126">
        <v>0.3</v>
      </c>
      <c r="F26" s="126">
        <v>0.3</v>
      </c>
      <c r="G26" s="126">
        <v>0.3</v>
      </c>
      <c r="H26" s="127">
        <v>0.3</v>
      </c>
    </row>
    <row r="27" spans="1:8" ht="65.25" customHeight="1" thickBot="1" x14ac:dyDescent="0.3">
      <c r="A27" s="14" t="s">
        <v>271</v>
      </c>
      <c r="B27" s="3" t="s">
        <v>169</v>
      </c>
      <c r="C27" s="3" t="s">
        <v>19</v>
      </c>
      <c r="D27" s="126">
        <v>115</v>
      </c>
      <c r="E27" s="126">
        <v>118</v>
      </c>
      <c r="F27" s="126">
        <v>118</v>
      </c>
      <c r="G27" s="126">
        <v>116</v>
      </c>
      <c r="H27" s="127">
        <v>114</v>
      </c>
    </row>
    <row r="28" spans="1:8" ht="51.75" customHeight="1" thickBot="1" x14ac:dyDescent="0.3">
      <c r="A28" s="14" t="s">
        <v>272</v>
      </c>
      <c r="B28" s="3" t="s">
        <v>170</v>
      </c>
      <c r="C28" s="3" t="s">
        <v>171</v>
      </c>
      <c r="D28" s="126">
        <v>405</v>
      </c>
      <c r="E28" s="126">
        <v>390</v>
      </c>
      <c r="F28" s="126">
        <v>370</v>
      </c>
      <c r="G28" s="126">
        <v>350</v>
      </c>
      <c r="H28" s="126">
        <v>330</v>
      </c>
    </row>
    <row r="29" spans="1:8" s="45" customFormat="1" ht="27" customHeight="1" thickBot="1" x14ac:dyDescent="0.3">
      <c r="A29" s="43" t="s">
        <v>273</v>
      </c>
      <c r="B29" s="44" t="s">
        <v>172</v>
      </c>
      <c r="C29" s="44" t="s">
        <v>171</v>
      </c>
      <c r="D29" s="128">
        <v>250</v>
      </c>
      <c r="E29" s="128">
        <v>300</v>
      </c>
      <c r="F29" s="128">
        <v>300</v>
      </c>
      <c r="G29" s="128">
        <v>300</v>
      </c>
      <c r="H29" s="128">
        <v>300</v>
      </c>
    </row>
    <row r="30" spans="1:8" s="45" customFormat="1" ht="24" customHeight="1" thickBot="1" x14ac:dyDescent="0.3">
      <c r="A30" s="43" t="s">
        <v>258</v>
      </c>
      <c r="B30" s="44" t="s">
        <v>173</v>
      </c>
      <c r="C30" s="44" t="s">
        <v>171</v>
      </c>
      <c r="D30" s="128"/>
      <c r="E30" s="128"/>
      <c r="F30" s="128"/>
      <c r="G30" s="128"/>
      <c r="H30" s="128"/>
    </row>
    <row r="31" spans="1:8" s="45" customFormat="1" ht="27" customHeight="1" thickBot="1" x14ac:dyDescent="0.3">
      <c r="A31" s="43" t="s">
        <v>259</v>
      </c>
      <c r="B31" s="44" t="s">
        <v>174</v>
      </c>
      <c r="C31" s="44" t="s">
        <v>171</v>
      </c>
      <c r="D31" s="128">
        <v>250</v>
      </c>
      <c r="E31" s="128">
        <v>300</v>
      </c>
      <c r="F31" s="128">
        <v>300</v>
      </c>
      <c r="G31" s="128">
        <v>300</v>
      </c>
      <c r="H31" s="128">
        <v>300</v>
      </c>
    </row>
    <row r="32" spans="1:8" s="45" customFormat="1" ht="63.75" customHeight="1" thickBot="1" x14ac:dyDescent="0.3">
      <c r="A32" s="43" t="s">
        <v>307</v>
      </c>
      <c r="B32" s="47" t="s">
        <v>345</v>
      </c>
      <c r="C32" s="48" t="s">
        <v>19</v>
      </c>
      <c r="D32" s="129">
        <v>15250</v>
      </c>
      <c r="E32" s="129">
        <v>15500</v>
      </c>
      <c r="F32" s="129">
        <v>15550</v>
      </c>
      <c r="G32" s="129">
        <v>15600</v>
      </c>
      <c r="H32" s="129">
        <v>15700</v>
      </c>
    </row>
    <row r="33" spans="1:8" s="45" customFormat="1" ht="66.75" customHeight="1" thickBot="1" x14ac:dyDescent="0.3">
      <c r="A33" s="43" t="s">
        <v>308</v>
      </c>
      <c r="B33" s="49" t="s">
        <v>346</v>
      </c>
      <c r="C33" s="49" t="s">
        <v>347</v>
      </c>
      <c r="D33" s="130">
        <v>54260</v>
      </c>
      <c r="E33" s="130">
        <v>60500</v>
      </c>
      <c r="F33" s="130">
        <v>64735</v>
      </c>
      <c r="G33" s="130">
        <v>69300</v>
      </c>
      <c r="H33" s="130">
        <v>74700</v>
      </c>
    </row>
    <row r="34" spans="1:8" s="45" customFormat="1" ht="65.25" customHeight="1" thickBot="1" x14ac:dyDescent="0.3">
      <c r="A34" s="51" t="s">
        <v>309</v>
      </c>
      <c r="B34" s="49" t="s">
        <v>348</v>
      </c>
      <c r="C34" s="49" t="s">
        <v>34</v>
      </c>
      <c r="D34" s="128">
        <v>9314603.5</v>
      </c>
      <c r="E34" s="128">
        <v>11253000</v>
      </c>
      <c r="F34" s="128">
        <v>12079550</v>
      </c>
      <c r="G34" s="128">
        <v>12972960</v>
      </c>
      <c r="H34" s="128">
        <v>14073480</v>
      </c>
    </row>
    <row r="35" spans="1:8" ht="42" customHeight="1" thickBot="1" x14ac:dyDescent="0.35">
      <c r="A35" s="185" t="s">
        <v>297</v>
      </c>
      <c r="B35" s="186"/>
      <c r="C35" s="186"/>
      <c r="D35" s="186"/>
      <c r="E35" s="186"/>
      <c r="F35" s="186"/>
      <c r="G35" s="186"/>
      <c r="H35" s="186"/>
    </row>
    <row r="36" spans="1:8" ht="18" customHeight="1" thickBot="1" x14ac:dyDescent="0.3">
      <c r="A36" s="231" t="s">
        <v>0</v>
      </c>
      <c r="B36" s="233" t="s">
        <v>1</v>
      </c>
      <c r="C36" s="233" t="s">
        <v>2</v>
      </c>
      <c r="D36" s="52" t="s">
        <v>3</v>
      </c>
      <c r="E36" s="233" t="s">
        <v>349</v>
      </c>
      <c r="F36" s="235" t="s">
        <v>6</v>
      </c>
      <c r="G36" s="236"/>
      <c r="H36" s="237"/>
    </row>
    <row r="37" spans="1:8" ht="18.75" customHeight="1" thickBot="1" x14ac:dyDescent="0.3">
      <c r="A37" s="232"/>
      <c r="B37" s="234"/>
      <c r="C37" s="234"/>
      <c r="D37" s="53" t="s">
        <v>4</v>
      </c>
      <c r="E37" s="234"/>
      <c r="F37" s="53" t="s">
        <v>8</v>
      </c>
      <c r="G37" s="53" t="s">
        <v>9</v>
      </c>
      <c r="H37" s="53" t="s">
        <v>10</v>
      </c>
    </row>
    <row r="38" spans="1:8" ht="18" customHeight="1" thickBot="1" x14ac:dyDescent="0.3">
      <c r="A38" s="54" t="s">
        <v>28</v>
      </c>
      <c r="B38" s="193" t="s">
        <v>29</v>
      </c>
      <c r="C38" s="194"/>
      <c r="D38" s="194"/>
      <c r="E38" s="194"/>
      <c r="F38" s="194"/>
      <c r="G38" s="194"/>
      <c r="H38" s="194"/>
    </row>
    <row r="39" spans="1:8" ht="81" customHeight="1" thickBot="1" x14ac:dyDescent="0.3">
      <c r="A39" s="195">
        <v>1</v>
      </c>
      <c r="B39" s="20" t="s">
        <v>290</v>
      </c>
      <c r="C39" s="49" t="s">
        <v>350</v>
      </c>
      <c r="D39" s="80">
        <v>146565793</v>
      </c>
      <c r="E39" s="80">
        <v>165649424</v>
      </c>
      <c r="F39" s="80">
        <v>178018263</v>
      </c>
      <c r="G39" s="80">
        <v>191455830</v>
      </c>
      <c r="H39" s="80">
        <v>204883403</v>
      </c>
    </row>
    <row r="40" spans="1:8" ht="52.5" customHeight="1" thickBot="1" x14ac:dyDescent="0.3">
      <c r="A40" s="196"/>
      <c r="B40" s="20" t="s">
        <v>30</v>
      </c>
      <c r="C40" s="49" t="s">
        <v>31</v>
      </c>
      <c r="D40" s="80">
        <v>116.7</v>
      </c>
      <c r="E40" s="80">
        <v>103.7</v>
      </c>
      <c r="F40" s="80">
        <v>104.1</v>
      </c>
      <c r="G40" s="80">
        <v>103.1</v>
      </c>
      <c r="H40" s="80">
        <v>101.8</v>
      </c>
    </row>
    <row r="41" spans="1:8" ht="39.75" customHeight="1" thickBot="1" x14ac:dyDescent="0.3">
      <c r="A41" s="197"/>
      <c r="B41" s="55" t="s">
        <v>32</v>
      </c>
      <c r="C41" s="49" t="s">
        <v>33</v>
      </c>
      <c r="D41" s="80">
        <v>114</v>
      </c>
      <c r="E41" s="80">
        <v>102.5</v>
      </c>
      <c r="F41" s="80">
        <v>103.3</v>
      </c>
      <c r="G41" s="80">
        <v>103.8</v>
      </c>
      <c r="H41" s="80">
        <v>102.1</v>
      </c>
    </row>
    <row r="42" spans="1:8" ht="79.5" customHeight="1" thickBot="1" x14ac:dyDescent="0.3">
      <c r="A42" s="195" t="s">
        <v>270</v>
      </c>
      <c r="B42" s="20" t="s">
        <v>291</v>
      </c>
      <c r="C42" s="49" t="s">
        <v>311</v>
      </c>
      <c r="D42" s="79"/>
      <c r="E42" s="79"/>
      <c r="F42" s="79"/>
      <c r="G42" s="79"/>
      <c r="H42" s="79"/>
    </row>
    <row r="43" spans="1:8" ht="39.75" customHeight="1" thickBot="1" x14ac:dyDescent="0.3">
      <c r="A43" s="196"/>
      <c r="B43" s="55" t="s">
        <v>35</v>
      </c>
      <c r="C43" s="73" t="s">
        <v>36</v>
      </c>
      <c r="D43" s="79"/>
      <c r="E43" s="79"/>
      <c r="F43" s="79"/>
      <c r="G43" s="79"/>
      <c r="H43" s="79"/>
    </row>
    <row r="44" spans="1:8" ht="26.25" customHeight="1" thickBot="1" x14ac:dyDescent="0.3">
      <c r="A44" s="197"/>
      <c r="B44" s="20" t="s">
        <v>37</v>
      </c>
      <c r="C44" s="49" t="s">
        <v>33</v>
      </c>
      <c r="D44" s="79"/>
      <c r="E44" s="79"/>
      <c r="F44" s="79"/>
      <c r="G44" s="79"/>
      <c r="H44" s="79"/>
    </row>
    <row r="45" spans="1:8" ht="77.25" customHeight="1" thickBot="1" x14ac:dyDescent="0.3">
      <c r="A45" s="238">
        <v>3</v>
      </c>
      <c r="B45" s="20" t="s">
        <v>38</v>
      </c>
      <c r="C45" s="49" t="s">
        <v>311</v>
      </c>
      <c r="D45" s="97">
        <v>142585405</v>
      </c>
      <c r="E45" s="97">
        <v>161381864</v>
      </c>
      <c r="F45" s="97">
        <v>173486118</v>
      </c>
      <c r="G45" s="97">
        <v>186461410</v>
      </c>
      <c r="H45" s="97">
        <v>199389533</v>
      </c>
    </row>
    <row r="46" spans="1:8" ht="51.75" customHeight="1" thickBot="1" x14ac:dyDescent="0.3">
      <c r="A46" s="239"/>
      <c r="B46" s="20" t="s">
        <v>39</v>
      </c>
      <c r="C46" s="49" t="s">
        <v>31</v>
      </c>
      <c r="D46" s="100">
        <v>106.9</v>
      </c>
      <c r="E46" s="100">
        <v>102.6</v>
      </c>
      <c r="F46" s="100">
        <v>101.6</v>
      </c>
      <c r="G46" s="100">
        <v>102.1</v>
      </c>
      <c r="H46" s="100">
        <v>102.6</v>
      </c>
    </row>
    <row r="47" spans="1:8" ht="26.25" customHeight="1" thickBot="1" x14ac:dyDescent="0.3">
      <c r="A47" s="240"/>
      <c r="B47" s="20" t="s">
        <v>37</v>
      </c>
      <c r="C47" s="49" t="s">
        <v>33</v>
      </c>
      <c r="D47" s="101">
        <v>128.6</v>
      </c>
      <c r="E47" s="101">
        <v>103.5</v>
      </c>
      <c r="F47" s="101">
        <v>103.3</v>
      </c>
      <c r="G47" s="101">
        <v>103.3</v>
      </c>
      <c r="H47" s="101">
        <v>102</v>
      </c>
    </row>
    <row r="48" spans="1:8" ht="12.75" customHeight="1" thickBot="1" x14ac:dyDescent="0.3">
      <c r="A48" s="14"/>
      <c r="B48" s="20" t="s">
        <v>15</v>
      </c>
      <c r="C48" s="20"/>
      <c r="D48" s="94"/>
      <c r="E48" s="94"/>
      <c r="F48" s="94"/>
      <c r="G48" s="94"/>
      <c r="H48" s="94"/>
    </row>
    <row r="49" spans="1:8" ht="39" customHeight="1" thickBot="1" x14ac:dyDescent="0.3">
      <c r="A49" s="190" t="s">
        <v>220</v>
      </c>
      <c r="B49" s="20" t="s">
        <v>40</v>
      </c>
      <c r="C49" s="20" t="s">
        <v>311</v>
      </c>
      <c r="D49" s="81">
        <v>117712112</v>
      </c>
      <c r="E49" s="79">
        <v>134662660</v>
      </c>
      <c r="F49" s="79">
        <v>145301000</v>
      </c>
      <c r="G49" s="79">
        <v>156521070</v>
      </c>
      <c r="H49" s="79">
        <v>167790590</v>
      </c>
    </row>
    <row r="50" spans="1:8" ht="53.25" customHeight="1" thickBot="1" x14ac:dyDescent="0.3">
      <c r="A50" s="191"/>
      <c r="B50" s="20" t="s">
        <v>39</v>
      </c>
      <c r="C50" s="20" t="s">
        <v>31</v>
      </c>
      <c r="D50" s="79">
        <v>109.9</v>
      </c>
      <c r="E50" s="79">
        <v>107.5</v>
      </c>
      <c r="F50" s="79">
        <v>102.2</v>
      </c>
      <c r="G50" s="79">
        <v>102.5</v>
      </c>
      <c r="H50" s="79">
        <v>102.7</v>
      </c>
    </row>
    <row r="51" spans="1:8" ht="32.25" customHeight="1" thickBot="1" x14ac:dyDescent="0.3">
      <c r="A51" s="192"/>
      <c r="B51" s="20" t="s">
        <v>37</v>
      </c>
      <c r="C51" s="20" t="s">
        <v>33</v>
      </c>
      <c r="D51" s="79">
        <v>125.6</v>
      </c>
      <c r="E51" s="79">
        <v>106.4</v>
      </c>
      <c r="F51" s="79">
        <v>105.6</v>
      </c>
      <c r="G51" s="79">
        <v>104.9</v>
      </c>
      <c r="H51" s="79">
        <v>104.4</v>
      </c>
    </row>
    <row r="52" spans="1:8" ht="38.25" customHeight="1" thickBot="1" x14ac:dyDescent="0.3">
      <c r="A52" s="190" t="s">
        <v>221</v>
      </c>
      <c r="B52" s="20" t="s">
        <v>298</v>
      </c>
      <c r="C52" s="20" t="s">
        <v>311</v>
      </c>
      <c r="D52" s="81"/>
      <c r="E52" s="79"/>
      <c r="F52" s="79"/>
      <c r="G52" s="79"/>
      <c r="H52" s="79"/>
    </row>
    <row r="53" spans="1:8" ht="51" customHeight="1" thickBot="1" x14ac:dyDescent="0.3">
      <c r="A53" s="191"/>
      <c r="B53" s="20" t="s">
        <v>39</v>
      </c>
      <c r="C53" s="20" t="s">
        <v>31</v>
      </c>
      <c r="D53" s="79"/>
      <c r="E53" s="79"/>
      <c r="F53" s="79"/>
      <c r="G53" s="79"/>
      <c r="H53" s="79"/>
    </row>
    <row r="54" spans="1:8" ht="31.5" customHeight="1" thickBot="1" x14ac:dyDescent="0.3">
      <c r="A54" s="192"/>
      <c r="B54" s="20" t="s">
        <v>37</v>
      </c>
      <c r="C54" s="20" t="s">
        <v>33</v>
      </c>
      <c r="D54" s="79"/>
      <c r="E54" s="79"/>
      <c r="F54" s="79"/>
      <c r="G54" s="79"/>
      <c r="H54" s="79"/>
    </row>
    <row r="55" spans="1:8" ht="29.25" customHeight="1" thickBot="1" x14ac:dyDescent="0.3">
      <c r="A55" s="190" t="s">
        <v>222</v>
      </c>
      <c r="B55" s="20" t="s">
        <v>299</v>
      </c>
      <c r="C55" s="20" t="s">
        <v>311</v>
      </c>
      <c r="D55" s="81"/>
      <c r="E55" s="79"/>
      <c r="F55" s="79"/>
      <c r="G55" s="79"/>
      <c r="H55" s="79"/>
    </row>
    <row r="56" spans="1:8" ht="51.75" customHeight="1" thickBot="1" x14ac:dyDescent="0.3">
      <c r="A56" s="191"/>
      <c r="B56" s="20" t="s">
        <v>39</v>
      </c>
      <c r="C56" s="20" t="s">
        <v>31</v>
      </c>
      <c r="D56" s="79"/>
      <c r="E56" s="79"/>
      <c r="F56" s="79"/>
      <c r="G56" s="79"/>
      <c r="H56" s="79"/>
    </row>
    <row r="57" spans="1:8" ht="26.25" customHeight="1" thickBot="1" x14ac:dyDescent="0.3">
      <c r="A57" s="192"/>
      <c r="B57" s="20" t="s">
        <v>37</v>
      </c>
      <c r="C57" s="20" t="s">
        <v>33</v>
      </c>
      <c r="D57" s="79"/>
      <c r="E57" s="79"/>
      <c r="F57" s="79"/>
      <c r="G57" s="79"/>
      <c r="H57" s="79"/>
    </row>
    <row r="58" spans="1:8" ht="37.5" customHeight="1" thickBot="1" x14ac:dyDescent="0.3">
      <c r="A58" s="190" t="s">
        <v>223</v>
      </c>
      <c r="B58" s="20" t="s">
        <v>300</v>
      </c>
      <c r="C58" s="20" t="s">
        <v>311</v>
      </c>
      <c r="D58" s="81">
        <v>1650988</v>
      </c>
      <c r="E58" s="79">
        <v>1693914</v>
      </c>
      <c r="F58" s="79">
        <v>1758280</v>
      </c>
      <c r="G58" s="79">
        <v>1837400</v>
      </c>
      <c r="H58" s="79">
        <v>1903550</v>
      </c>
    </row>
    <row r="59" spans="1:8" ht="51" customHeight="1" thickBot="1" x14ac:dyDescent="0.3">
      <c r="A59" s="191"/>
      <c r="B59" s="20" t="s">
        <v>39</v>
      </c>
      <c r="C59" s="20" t="s">
        <v>31</v>
      </c>
      <c r="D59" s="79">
        <v>113.8</v>
      </c>
      <c r="E59" s="79">
        <v>99</v>
      </c>
      <c r="F59" s="79">
        <v>100.7</v>
      </c>
      <c r="G59" s="79">
        <v>100.7</v>
      </c>
      <c r="H59" s="79">
        <v>101</v>
      </c>
    </row>
    <row r="60" spans="1:8" ht="27" customHeight="1" thickBot="1" x14ac:dyDescent="0.3">
      <c r="A60" s="192"/>
      <c r="B60" s="20" t="s">
        <v>37</v>
      </c>
      <c r="C60" s="20" t="s">
        <v>33</v>
      </c>
      <c r="D60" s="79">
        <v>111.5</v>
      </c>
      <c r="E60" s="79">
        <v>103.7</v>
      </c>
      <c r="F60" s="79">
        <v>103.1</v>
      </c>
      <c r="G60" s="79">
        <v>103.8</v>
      </c>
      <c r="H60" s="79">
        <v>102.6</v>
      </c>
    </row>
    <row r="61" spans="1:8" ht="25.5" customHeight="1" thickBot="1" x14ac:dyDescent="0.3">
      <c r="A61" s="190" t="s">
        <v>224</v>
      </c>
      <c r="B61" s="20" t="s">
        <v>41</v>
      </c>
      <c r="C61" s="20" t="s">
        <v>311</v>
      </c>
      <c r="D61" s="81">
        <v>6677069</v>
      </c>
      <c r="E61" s="79">
        <v>7545090</v>
      </c>
      <c r="F61" s="79">
        <v>7861980</v>
      </c>
      <c r="G61" s="79">
        <v>8231500</v>
      </c>
      <c r="H61" s="79">
        <v>8577220</v>
      </c>
    </row>
    <row r="62" spans="1:8" ht="51" customHeight="1" thickBot="1" x14ac:dyDescent="0.3">
      <c r="A62" s="191"/>
      <c r="B62" s="20" t="s">
        <v>39</v>
      </c>
      <c r="C62" s="20" t="s">
        <v>31</v>
      </c>
      <c r="D62" s="79">
        <v>99.6</v>
      </c>
      <c r="E62" s="79">
        <v>101.5</v>
      </c>
      <c r="F62" s="79">
        <v>100.6</v>
      </c>
      <c r="G62" s="79">
        <v>100.9</v>
      </c>
      <c r="H62" s="79">
        <v>101.3</v>
      </c>
    </row>
    <row r="63" spans="1:8" ht="27" customHeight="1" thickBot="1" x14ac:dyDescent="0.3">
      <c r="A63" s="192"/>
      <c r="B63" s="20" t="s">
        <v>37</v>
      </c>
      <c r="C63" s="20" t="s">
        <v>33</v>
      </c>
      <c r="D63" s="79">
        <v>125.3</v>
      </c>
      <c r="E63" s="79">
        <v>111.3</v>
      </c>
      <c r="F63" s="79">
        <v>103.6</v>
      </c>
      <c r="G63" s="79">
        <v>103.8</v>
      </c>
      <c r="H63" s="79">
        <v>102.9</v>
      </c>
    </row>
    <row r="64" spans="1:8" ht="26.25" customHeight="1" thickBot="1" x14ac:dyDescent="0.3">
      <c r="A64" s="190" t="s">
        <v>225</v>
      </c>
      <c r="B64" s="20" t="s">
        <v>42</v>
      </c>
      <c r="C64" s="20" t="s">
        <v>311</v>
      </c>
      <c r="D64" s="81"/>
      <c r="E64" s="79"/>
      <c r="F64" s="79"/>
      <c r="G64" s="79"/>
      <c r="H64" s="79"/>
    </row>
    <row r="65" spans="1:8" ht="52.5" customHeight="1" thickBot="1" x14ac:dyDescent="0.3">
      <c r="A65" s="191"/>
      <c r="B65" s="20" t="s">
        <v>39</v>
      </c>
      <c r="C65" s="20" t="s">
        <v>31</v>
      </c>
      <c r="D65" s="79"/>
      <c r="E65" s="79"/>
      <c r="F65" s="79"/>
      <c r="G65" s="79"/>
      <c r="H65" s="79"/>
    </row>
    <row r="66" spans="1:8" ht="30" customHeight="1" thickBot="1" x14ac:dyDescent="0.3">
      <c r="A66" s="192"/>
      <c r="B66" s="20" t="s">
        <v>37</v>
      </c>
      <c r="C66" s="20" t="s">
        <v>33</v>
      </c>
      <c r="D66" s="79"/>
      <c r="E66" s="79"/>
      <c r="F66" s="79"/>
      <c r="G66" s="79"/>
      <c r="H66" s="79"/>
    </row>
    <row r="67" spans="1:8" ht="15.75" customHeight="1" thickBot="1" x14ac:dyDescent="0.3">
      <c r="A67" s="190" t="s">
        <v>226</v>
      </c>
      <c r="B67" s="20" t="s">
        <v>301</v>
      </c>
      <c r="C67" s="20" t="s">
        <v>311</v>
      </c>
      <c r="D67" s="81">
        <v>504625</v>
      </c>
      <c r="E67" s="79">
        <v>548000</v>
      </c>
      <c r="F67" s="79">
        <v>574875</v>
      </c>
      <c r="G67" s="79">
        <v>609940</v>
      </c>
      <c r="H67" s="79">
        <v>648370</v>
      </c>
    </row>
    <row r="68" spans="1:8" ht="50.25" customHeight="1" thickBot="1" x14ac:dyDescent="0.3">
      <c r="A68" s="191"/>
      <c r="B68" s="20" t="s">
        <v>39</v>
      </c>
      <c r="C68" s="20" t="s">
        <v>31</v>
      </c>
      <c r="D68" s="79">
        <v>98.3</v>
      </c>
      <c r="E68" s="79">
        <v>103.8</v>
      </c>
      <c r="F68" s="79">
        <v>102.9</v>
      </c>
      <c r="G68" s="79">
        <v>103.3</v>
      </c>
      <c r="H68" s="79">
        <v>104.1</v>
      </c>
    </row>
    <row r="69" spans="1:8" ht="27" customHeight="1" thickBot="1" x14ac:dyDescent="0.3">
      <c r="A69" s="192"/>
      <c r="B69" s="20" t="s">
        <v>37</v>
      </c>
      <c r="C69" s="20" t="s">
        <v>33</v>
      </c>
      <c r="D69" s="79">
        <v>130.30000000000001</v>
      </c>
      <c r="E69" s="79">
        <v>104.6</v>
      </c>
      <c r="F69" s="79">
        <v>101.9</v>
      </c>
      <c r="G69" s="79">
        <v>102.7</v>
      </c>
      <c r="H69" s="79">
        <v>102.1</v>
      </c>
    </row>
    <row r="70" spans="1:8" ht="26.25" customHeight="1" thickBot="1" x14ac:dyDescent="0.3">
      <c r="A70" s="190" t="s">
        <v>227</v>
      </c>
      <c r="B70" s="20" t="s">
        <v>302</v>
      </c>
      <c r="C70" s="20" t="s">
        <v>311</v>
      </c>
      <c r="D70" s="81"/>
      <c r="E70" s="79"/>
      <c r="F70" s="79"/>
      <c r="G70" s="79"/>
      <c r="H70" s="79"/>
    </row>
    <row r="71" spans="1:8" ht="54.75" customHeight="1" thickBot="1" x14ac:dyDescent="0.3">
      <c r="A71" s="191"/>
      <c r="B71" s="20" t="s">
        <v>39</v>
      </c>
      <c r="C71" s="20" t="s">
        <v>31</v>
      </c>
      <c r="D71" s="79"/>
      <c r="E71" s="79"/>
      <c r="F71" s="79"/>
      <c r="G71" s="79"/>
      <c r="H71" s="79"/>
    </row>
    <row r="72" spans="1:8" ht="27" customHeight="1" thickBot="1" x14ac:dyDescent="0.3">
      <c r="A72" s="192"/>
      <c r="B72" s="20" t="s">
        <v>37</v>
      </c>
      <c r="C72" s="20" t="s">
        <v>33</v>
      </c>
      <c r="D72" s="79"/>
      <c r="E72" s="79"/>
      <c r="F72" s="79"/>
      <c r="G72" s="79"/>
      <c r="H72" s="79"/>
    </row>
    <row r="73" spans="1:8" ht="38.25" customHeight="1" thickBot="1" x14ac:dyDescent="0.3">
      <c r="A73" s="190" t="s">
        <v>228</v>
      </c>
      <c r="B73" s="20" t="s">
        <v>296</v>
      </c>
      <c r="C73" s="20" t="s">
        <v>311</v>
      </c>
      <c r="D73" s="81">
        <v>1834422</v>
      </c>
      <c r="E73" s="79">
        <v>1764710</v>
      </c>
      <c r="F73" s="79">
        <v>1766478</v>
      </c>
      <c r="G73" s="79">
        <v>1900730</v>
      </c>
      <c r="H73" s="79">
        <v>2064190</v>
      </c>
    </row>
    <row r="74" spans="1:8" ht="51.75" customHeight="1" thickBot="1" x14ac:dyDescent="0.3">
      <c r="A74" s="191"/>
      <c r="B74" s="20" t="s">
        <v>39</v>
      </c>
      <c r="C74" s="20" t="s">
        <v>31</v>
      </c>
      <c r="D74" s="79">
        <v>91.8</v>
      </c>
      <c r="E74" s="79">
        <v>92.5</v>
      </c>
      <c r="F74" s="79">
        <v>100.1</v>
      </c>
      <c r="G74" s="79">
        <v>101.4</v>
      </c>
      <c r="H74" s="79">
        <v>102.1</v>
      </c>
    </row>
    <row r="75" spans="1:8" ht="26.25" customHeight="1" thickBot="1" x14ac:dyDescent="0.3">
      <c r="A75" s="192"/>
      <c r="B75" s="20" t="s">
        <v>37</v>
      </c>
      <c r="C75" s="20" t="s">
        <v>33</v>
      </c>
      <c r="D75" s="79">
        <v>111.6</v>
      </c>
      <c r="E75" s="79">
        <v>104</v>
      </c>
      <c r="F75" s="79">
        <v>104.9</v>
      </c>
      <c r="G75" s="79">
        <v>106.1</v>
      </c>
      <c r="H75" s="79">
        <v>106.4</v>
      </c>
    </row>
    <row r="76" spans="1:8" ht="39.75" customHeight="1" thickBot="1" x14ac:dyDescent="0.3">
      <c r="A76" s="190" t="s">
        <v>229</v>
      </c>
      <c r="B76" s="20" t="s">
        <v>43</v>
      </c>
      <c r="C76" s="20" t="s">
        <v>311</v>
      </c>
      <c r="D76" s="81">
        <v>1062174</v>
      </c>
      <c r="E76" s="79">
        <v>1117400</v>
      </c>
      <c r="F76" s="79">
        <v>1172160</v>
      </c>
      <c r="G76" s="79">
        <v>1243660</v>
      </c>
      <c r="H76" s="79">
        <v>1305843</v>
      </c>
    </row>
    <row r="77" spans="1:8" ht="51.75" customHeight="1" thickBot="1" x14ac:dyDescent="0.3">
      <c r="A77" s="191"/>
      <c r="B77" s="20" t="s">
        <v>39</v>
      </c>
      <c r="C77" s="20" t="s">
        <v>31</v>
      </c>
      <c r="D77" s="79">
        <v>109.2</v>
      </c>
      <c r="E77" s="79">
        <v>105.2</v>
      </c>
      <c r="F77" s="79">
        <v>101.7</v>
      </c>
      <c r="G77" s="79">
        <v>102</v>
      </c>
      <c r="H77" s="79">
        <v>102.4</v>
      </c>
    </row>
    <row r="78" spans="1:8" ht="25.5" customHeight="1" thickBot="1" x14ac:dyDescent="0.3">
      <c r="A78" s="192"/>
      <c r="B78" s="20" t="s">
        <v>37</v>
      </c>
      <c r="C78" s="20" t="s">
        <v>33</v>
      </c>
      <c r="D78" s="79">
        <v>147.69999999999999</v>
      </c>
      <c r="E78" s="79">
        <v>114.3</v>
      </c>
      <c r="F78" s="79">
        <v>103.2</v>
      </c>
      <c r="G78" s="79">
        <v>104</v>
      </c>
      <c r="H78" s="79">
        <v>102.5</v>
      </c>
    </row>
    <row r="79" spans="1:8" ht="39.75" customHeight="1" thickBot="1" x14ac:dyDescent="0.3">
      <c r="A79" s="190" t="s">
        <v>230</v>
      </c>
      <c r="B79" s="20" t="s">
        <v>44</v>
      </c>
      <c r="C79" s="20" t="s">
        <v>311</v>
      </c>
      <c r="D79" s="81">
        <v>9475640</v>
      </c>
      <c r="E79" s="79">
        <v>10328450</v>
      </c>
      <c r="F79" s="79">
        <v>11092755</v>
      </c>
      <c r="G79" s="79">
        <v>11869250</v>
      </c>
      <c r="H79" s="79">
        <v>12569530</v>
      </c>
    </row>
    <row r="80" spans="1:8" ht="51.75" customHeight="1" thickBot="1" x14ac:dyDescent="0.3">
      <c r="A80" s="191"/>
      <c r="B80" s="20" t="s">
        <v>39</v>
      </c>
      <c r="C80" s="20" t="s">
        <v>31</v>
      </c>
      <c r="D80" s="79">
        <v>127.4</v>
      </c>
      <c r="E80" s="79">
        <v>102.1</v>
      </c>
      <c r="F80" s="79">
        <v>102.1</v>
      </c>
      <c r="G80" s="79">
        <v>102.5</v>
      </c>
      <c r="H80" s="79">
        <v>102.7</v>
      </c>
    </row>
    <row r="81" spans="1:8" ht="26.25" customHeight="1" thickBot="1" x14ac:dyDescent="0.3">
      <c r="A81" s="192"/>
      <c r="B81" s="20" t="s">
        <v>37</v>
      </c>
      <c r="C81" s="20" t="s">
        <v>33</v>
      </c>
      <c r="D81" s="79">
        <v>134.80000000000001</v>
      </c>
      <c r="E81" s="79">
        <v>106.8</v>
      </c>
      <c r="F81" s="79">
        <v>105.2</v>
      </c>
      <c r="G81" s="79">
        <v>104.4</v>
      </c>
      <c r="H81" s="79">
        <v>103.1</v>
      </c>
    </row>
    <row r="82" spans="1:8" ht="50.25" customHeight="1" thickBot="1" x14ac:dyDescent="0.3">
      <c r="A82" s="190" t="s">
        <v>231</v>
      </c>
      <c r="B82" s="20" t="s">
        <v>303</v>
      </c>
      <c r="C82" s="20" t="s">
        <v>311</v>
      </c>
      <c r="D82" s="81">
        <v>2455079</v>
      </c>
      <c r="E82" s="79">
        <v>2688300</v>
      </c>
      <c r="F82" s="79">
        <v>2854990</v>
      </c>
      <c r="G82" s="79">
        <v>3068110</v>
      </c>
      <c r="H82" s="79">
        <v>3280880</v>
      </c>
    </row>
    <row r="83" spans="1:8" ht="51.75" customHeight="1" thickBot="1" x14ac:dyDescent="0.3">
      <c r="A83" s="191"/>
      <c r="B83" s="20" t="s">
        <v>39</v>
      </c>
      <c r="C83" s="20" t="s">
        <v>31</v>
      </c>
      <c r="D83" s="79">
        <v>82.1</v>
      </c>
      <c r="E83" s="79">
        <v>102.5</v>
      </c>
      <c r="F83" s="79">
        <v>101.1</v>
      </c>
      <c r="G83" s="79">
        <v>103</v>
      </c>
      <c r="H83" s="79">
        <v>103.7</v>
      </c>
    </row>
    <row r="84" spans="1:8" ht="28.5" customHeight="1" thickBot="1" x14ac:dyDescent="0.3">
      <c r="A84" s="192"/>
      <c r="B84" s="20" t="s">
        <v>37</v>
      </c>
      <c r="C84" s="20" t="s">
        <v>33</v>
      </c>
      <c r="D84" s="79">
        <v>116.9</v>
      </c>
      <c r="E84" s="79">
        <v>106.8</v>
      </c>
      <c r="F84" s="79">
        <v>105.2</v>
      </c>
      <c r="G84" s="79">
        <v>104.4</v>
      </c>
      <c r="H84" s="79">
        <v>103.1</v>
      </c>
    </row>
    <row r="85" spans="1:8" ht="27.75" customHeight="1" thickBot="1" x14ac:dyDescent="0.3">
      <c r="A85" s="190" t="s">
        <v>232</v>
      </c>
      <c r="B85" s="20" t="s">
        <v>304</v>
      </c>
      <c r="C85" s="20" t="s">
        <v>311</v>
      </c>
      <c r="D85" s="81"/>
      <c r="E85" s="79"/>
      <c r="F85" s="79"/>
      <c r="G85" s="79"/>
      <c r="H85" s="79"/>
    </row>
    <row r="86" spans="1:8" ht="51.75" customHeight="1" thickBot="1" x14ac:dyDescent="0.3">
      <c r="A86" s="191"/>
      <c r="B86" s="20" t="s">
        <v>39</v>
      </c>
      <c r="C86" s="20" t="s">
        <v>31</v>
      </c>
      <c r="D86" s="79"/>
      <c r="E86" s="79"/>
      <c r="F86" s="79"/>
      <c r="G86" s="79"/>
      <c r="H86" s="79"/>
    </row>
    <row r="87" spans="1:8" ht="27.75" customHeight="1" thickBot="1" x14ac:dyDescent="0.3">
      <c r="A87" s="192"/>
      <c r="B87" s="20" t="s">
        <v>37</v>
      </c>
      <c r="C87" s="20" t="s">
        <v>33</v>
      </c>
      <c r="D87" s="79"/>
      <c r="E87" s="79"/>
      <c r="F87" s="79"/>
      <c r="G87" s="79"/>
      <c r="H87" s="79"/>
    </row>
    <row r="88" spans="1:8" ht="27" customHeight="1" thickBot="1" x14ac:dyDescent="0.3">
      <c r="A88" s="190" t="s">
        <v>233</v>
      </c>
      <c r="B88" s="20" t="s">
        <v>305</v>
      </c>
      <c r="C88" s="20" t="s">
        <v>311</v>
      </c>
      <c r="D88" s="81">
        <v>1083163</v>
      </c>
      <c r="E88" s="79">
        <v>1033340</v>
      </c>
      <c r="F88" s="79">
        <v>1103600</v>
      </c>
      <c r="G88" s="79">
        <v>1179750</v>
      </c>
      <c r="H88" s="79">
        <v>1249360</v>
      </c>
    </row>
    <row r="89" spans="1:8" ht="49.5" customHeight="1" thickBot="1" x14ac:dyDescent="0.3">
      <c r="A89" s="191"/>
      <c r="B89" s="20" t="s">
        <v>39</v>
      </c>
      <c r="C89" s="20" t="s">
        <v>31</v>
      </c>
      <c r="D89" s="79">
        <v>98.7</v>
      </c>
      <c r="E89" s="79">
        <v>91</v>
      </c>
      <c r="F89" s="79">
        <v>101.5</v>
      </c>
      <c r="G89" s="79">
        <v>102.6</v>
      </c>
      <c r="H89" s="79">
        <v>102.7</v>
      </c>
    </row>
    <row r="90" spans="1:8" ht="26.25" customHeight="1" thickBot="1" x14ac:dyDescent="0.3">
      <c r="A90" s="192"/>
      <c r="B90" s="20" t="s">
        <v>37</v>
      </c>
      <c r="C90" s="20" t="s">
        <v>33</v>
      </c>
      <c r="D90" s="79">
        <v>108.2</v>
      </c>
      <c r="E90" s="79">
        <v>104.8</v>
      </c>
      <c r="F90" s="79">
        <v>105.2</v>
      </c>
      <c r="G90" s="79">
        <v>104.2</v>
      </c>
      <c r="H90" s="79">
        <v>103.1</v>
      </c>
    </row>
    <row r="91" spans="1:8" ht="89.25" customHeight="1" thickBot="1" x14ac:dyDescent="0.3">
      <c r="A91" s="190">
        <v>4</v>
      </c>
      <c r="B91" s="20" t="s">
        <v>45</v>
      </c>
      <c r="C91" s="20" t="s">
        <v>311</v>
      </c>
      <c r="D91" s="81">
        <v>3980390</v>
      </c>
      <c r="E91" s="79">
        <v>4267560</v>
      </c>
      <c r="F91" s="79">
        <v>4532145</v>
      </c>
      <c r="G91" s="79">
        <v>4994420</v>
      </c>
      <c r="H91" s="79">
        <v>5493870</v>
      </c>
    </row>
    <row r="92" spans="1:8" ht="48.75" customHeight="1" thickBot="1" x14ac:dyDescent="0.3">
      <c r="A92" s="191"/>
      <c r="B92" s="20" t="s">
        <v>39</v>
      </c>
      <c r="C92" s="20" t="s">
        <v>31</v>
      </c>
      <c r="D92" s="79">
        <v>94.2</v>
      </c>
      <c r="E92" s="79">
        <v>99.5</v>
      </c>
      <c r="F92" s="79">
        <v>100.2</v>
      </c>
      <c r="G92" s="79">
        <v>104.8</v>
      </c>
      <c r="H92" s="79">
        <v>105.1</v>
      </c>
    </row>
    <row r="93" spans="1:8" ht="27" customHeight="1" thickBot="1" x14ac:dyDescent="0.3">
      <c r="A93" s="192"/>
      <c r="B93" s="20" t="s">
        <v>37</v>
      </c>
      <c r="C93" s="20" t="s">
        <v>33</v>
      </c>
      <c r="D93" s="79">
        <v>99.2</v>
      </c>
      <c r="E93" s="79">
        <v>107.7</v>
      </c>
      <c r="F93" s="79">
        <v>106</v>
      </c>
      <c r="G93" s="79">
        <v>105.1</v>
      </c>
      <c r="H93" s="79">
        <v>104.7</v>
      </c>
    </row>
    <row r="94" spans="1:8" ht="41.25" customHeight="1" thickBot="1" x14ac:dyDescent="0.35">
      <c r="A94" s="185"/>
      <c r="B94" s="186"/>
      <c r="C94" s="186"/>
      <c r="D94" s="186"/>
      <c r="E94" s="186"/>
      <c r="F94" s="186"/>
      <c r="G94" s="186"/>
      <c r="H94" s="186"/>
    </row>
    <row r="95" spans="1:8" ht="13.5" customHeight="1" thickBot="1" x14ac:dyDescent="0.3">
      <c r="A95" s="177" t="s">
        <v>0</v>
      </c>
      <c r="B95" s="179" t="s">
        <v>1</v>
      </c>
      <c r="C95" s="179" t="s">
        <v>2</v>
      </c>
      <c r="D95" s="12" t="s">
        <v>3</v>
      </c>
      <c r="E95" s="179" t="s">
        <v>5</v>
      </c>
      <c r="F95" s="187" t="s">
        <v>6</v>
      </c>
      <c r="G95" s="188"/>
      <c r="H95" s="189"/>
    </row>
    <row r="96" spans="1:8" ht="26.25" customHeight="1" thickBot="1" x14ac:dyDescent="0.3">
      <c r="A96" s="178"/>
      <c r="B96" s="180"/>
      <c r="C96" s="180"/>
      <c r="D96" s="1" t="s">
        <v>4</v>
      </c>
      <c r="E96" s="180"/>
      <c r="F96" s="1" t="s">
        <v>8</v>
      </c>
      <c r="G96" s="1" t="s">
        <v>9</v>
      </c>
      <c r="H96" s="1" t="s">
        <v>10</v>
      </c>
    </row>
    <row r="97" spans="1:8" ht="18" customHeight="1" thickBot="1" x14ac:dyDescent="0.3">
      <c r="A97" s="6" t="s">
        <v>46</v>
      </c>
      <c r="B97" s="183" t="s">
        <v>47</v>
      </c>
      <c r="C97" s="184"/>
      <c r="D97" s="184"/>
      <c r="E97" s="184"/>
      <c r="F97" s="184"/>
      <c r="G97" s="184"/>
      <c r="H97" s="184"/>
    </row>
    <row r="98" spans="1:8" ht="56.25" customHeight="1" thickBot="1" x14ac:dyDescent="0.3">
      <c r="A98" s="190">
        <v>1</v>
      </c>
      <c r="B98" s="3" t="s">
        <v>275</v>
      </c>
      <c r="C98" s="49" t="s">
        <v>311</v>
      </c>
      <c r="D98" s="140">
        <f>D101+D111</f>
        <v>1642791</v>
      </c>
      <c r="E98" s="140">
        <f>E101+E111</f>
        <v>1545975</v>
      </c>
      <c r="F98" s="140">
        <f>F101+F111</f>
        <v>1711846</v>
      </c>
      <c r="G98" s="140">
        <f>G101+G111</f>
        <v>1796905</v>
      </c>
      <c r="H98" s="140">
        <f>H101+H111</f>
        <v>1899091</v>
      </c>
    </row>
    <row r="99" spans="1:8" ht="53.25" customHeight="1" thickBot="1" x14ac:dyDescent="0.3">
      <c r="A99" s="191"/>
      <c r="B99" s="3" t="s">
        <v>39</v>
      </c>
      <c r="C99" s="49" t="s">
        <v>31</v>
      </c>
      <c r="D99" s="140">
        <v>84.4</v>
      </c>
      <c r="E99" s="140">
        <v>100.6</v>
      </c>
      <c r="F99" s="140">
        <v>98.6</v>
      </c>
      <c r="G99" s="140">
        <v>100.2</v>
      </c>
      <c r="H99" s="140">
        <v>100.2</v>
      </c>
    </row>
    <row r="100" spans="1:8" ht="25.5" customHeight="1" thickBot="1" x14ac:dyDescent="0.3">
      <c r="A100" s="192"/>
      <c r="B100" s="3" t="s">
        <v>37</v>
      </c>
      <c r="C100" s="49" t="s">
        <v>33</v>
      </c>
      <c r="D100" s="140">
        <v>112.6</v>
      </c>
      <c r="E100" s="140">
        <v>102.9</v>
      </c>
      <c r="F100" s="140">
        <v>105.7</v>
      </c>
      <c r="G100" s="140">
        <v>105</v>
      </c>
      <c r="H100" s="140">
        <v>104.1</v>
      </c>
    </row>
    <row r="101" spans="1:8" ht="39.75" customHeight="1" thickBot="1" x14ac:dyDescent="0.3">
      <c r="A101" s="190" t="s">
        <v>214</v>
      </c>
      <c r="B101" s="3" t="s">
        <v>276</v>
      </c>
      <c r="C101" s="49" t="s">
        <v>311</v>
      </c>
      <c r="D101" s="140">
        <v>266362</v>
      </c>
      <c r="E101" s="140">
        <v>267973</v>
      </c>
      <c r="F101" s="140">
        <v>271038</v>
      </c>
      <c r="G101" s="140">
        <v>274106</v>
      </c>
      <c r="H101" s="140">
        <v>277248</v>
      </c>
    </row>
    <row r="102" spans="1:8" ht="51.75" customHeight="1" thickBot="1" x14ac:dyDescent="0.3">
      <c r="A102" s="191"/>
      <c r="B102" s="3" t="s">
        <v>39</v>
      </c>
      <c r="C102" s="49" t="s">
        <v>31</v>
      </c>
      <c r="D102" s="140">
        <v>72.5</v>
      </c>
      <c r="E102" s="140">
        <v>100.6</v>
      </c>
      <c r="F102" s="140">
        <v>101.1</v>
      </c>
      <c r="G102" s="140">
        <f>(F105*G106+F107*G108+F109*G110)/F101</f>
        <v>1125.9245452667153</v>
      </c>
      <c r="H102" s="140">
        <f>(G105*H106+G107*H108+G109*H110)/G101</f>
        <v>1180.817229465973</v>
      </c>
    </row>
    <row r="103" spans="1:8" ht="26.25" customHeight="1" thickBot="1" x14ac:dyDescent="0.3">
      <c r="A103" s="192"/>
      <c r="B103" s="3" t="s">
        <v>37</v>
      </c>
      <c r="C103" s="49" t="s">
        <v>33</v>
      </c>
      <c r="D103" s="140">
        <v>111.9</v>
      </c>
      <c r="E103" s="140">
        <v>108</v>
      </c>
      <c r="F103" s="140">
        <v>106</v>
      </c>
      <c r="G103" s="140">
        <v>104.4</v>
      </c>
      <c r="H103" s="140">
        <v>103.8</v>
      </c>
    </row>
    <row r="104" spans="1:8" ht="26.25" customHeight="1" thickBot="1" x14ac:dyDescent="0.3">
      <c r="A104" s="39"/>
      <c r="B104" s="3" t="s">
        <v>332</v>
      </c>
      <c r="C104" s="49"/>
      <c r="D104" s="140"/>
      <c r="E104" s="140"/>
      <c r="F104" s="140"/>
      <c r="G104" s="140"/>
      <c r="H104" s="140"/>
    </row>
    <row r="105" spans="1:8" s="45" customFormat="1" ht="28.5" customHeight="1" thickBot="1" x14ac:dyDescent="0.3">
      <c r="A105" s="56" t="s">
        <v>331</v>
      </c>
      <c r="B105" s="57" t="s">
        <v>333</v>
      </c>
      <c r="C105" s="49" t="s">
        <v>311</v>
      </c>
      <c r="D105" s="140">
        <v>266362</v>
      </c>
      <c r="E105" s="140">
        <v>267973</v>
      </c>
      <c r="F105" s="140">
        <v>271038</v>
      </c>
      <c r="G105" s="140">
        <v>274106</v>
      </c>
      <c r="H105" s="140">
        <v>277248</v>
      </c>
    </row>
    <row r="106" spans="1:8" s="45" customFormat="1" ht="26.25" customHeight="1" thickBot="1" x14ac:dyDescent="0.3">
      <c r="A106" s="56"/>
      <c r="B106" s="57" t="s">
        <v>48</v>
      </c>
      <c r="C106" s="49" t="s">
        <v>33</v>
      </c>
      <c r="D106" s="140">
        <v>72.5</v>
      </c>
      <c r="E106" s="140">
        <v>100.6</v>
      </c>
      <c r="F106" s="140">
        <v>101.1</v>
      </c>
      <c r="G106" s="140">
        <f>(F109*G110+F111*G112+F113*G114)/F105</f>
        <v>1125.9245452667153</v>
      </c>
      <c r="H106" s="140">
        <f>(G109*H110+G111*H112+G113*H114)/G105</f>
        <v>1180.817229465973</v>
      </c>
    </row>
    <row r="107" spans="1:8" s="45" customFormat="1" ht="26.25" customHeight="1" thickBot="1" x14ac:dyDescent="0.3">
      <c r="A107" s="56" t="s">
        <v>238</v>
      </c>
      <c r="B107" s="57" t="s">
        <v>334</v>
      </c>
      <c r="C107" s="49" t="s">
        <v>311</v>
      </c>
      <c r="D107" s="140"/>
      <c r="E107" s="140"/>
      <c r="F107" s="140"/>
      <c r="G107" s="140"/>
      <c r="H107" s="140"/>
    </row>
    <row r="108" spans="1:8" s="45" customFormat="1" ht="26.25" customHeight="1" thickBot="1" x14ac:dyDescent="0.3">
      <c r="A108" s="56"/>
      <c r="B108" s="57" t="s">
        <v>48</v>
      </c>
      <c r="C108" s="49" t="s">
        <v>31</v>
      </c>
      <c r="D108" s="140"/>
      <c r="E108" s="140"/>
      <c r="F108" s="140"/>
      <c r="G108" s="140"/>
      <c r="H108" s="140"/>
    </row>
    <row r="109" spans="1:8" s="45" customFormat="1" ht="42" customHeight="1" thickBot="1" x14ac:dyDescent="0.3">
      <c r="A109" s="56" t="s">
        <v>239</v>
      </c>
      <c r="B109" s="57" t="s">
        <v>335</v>
      </c>
      <c r="C109" s="49" t="s">
        <v>311</v>
      </c>
      <c r="D109" s="140"/>
      <c r="E109" s="140"/>
      <c r="F109" s="140"/>
      <c r="G109" s="140"/>
      <c r="H109" s="140"/>
    </row>
    <row r="110" spans="1:8" s="45" customFormat="1" ht="26.25" customHeight="1" thickBot="1" x14ac:dyDescent="0.3">
      <c r="A110" s="56"/>
      <c r="B110" s="57" t="s">
        <v>48</v>
      </c>
      <c r="C110" s="49" t="s">
        <v>33</v>
      </c>
      <c r="D110" s="140"/>
      <c r="E110" s="140"/>
      <c r="F110" s="140"/>
      <c r="G110" s="140"/>
      <c r="H110" s="140"/>
    </row>
    <row r="111" spans="1:8" ht="39.75" customHeight="1" thickBot="1" x14ac:dyDescent="0.3">
      <c r="A111" s="190" t="s">
        <v>215</v>
      </c>
      <c r="B111" s="3" t="s">
        <v>278</v>
      </c>
      <c r="C111" s="44" t="s">
        <v>311</v>
      </c>
      <c r="D111" s="140">
        <v>1376429</v>
      </c>
      <c r="E111" s="140">
        <v>1278002</v>
      </c>
      <c r="F111" s="140">
        <v>1440808</v>
      </c>
      <c r="G111" s="140">
        <v>1522799</v>
      </c>
      <c r="H111" s="140">
        <v>1621843</v>
      </c>
    </row>
    <row r="112" spans="1:8" ht="51.75" customHeight="1" thickBot="1" x14ac:dyDescent="0.3">
      <c r="A112" s="191"/>
      <c r="B112" s="3" t="s">
        <v>39</v>
      </c>
      <c r="C112" s="44" t="s">
        <v>277</v>
      </c>
      <c r="D112" s="140">
        <v>98.3</v>
      </c>
      <c r="E112" s="140">
        <v>101.1</v>
      </c>
      <c r="F112" s="140">
        <v>96.1</v>
      </c>
      <c r="G112" s="140">
        <v>100.3</v>
      </c>
      <c r="H112" s="140">
        <v>100.4</v>
      </c>
    </row>
    <row r="113" spans="1:8" ht="26.25" customHeight="1" thickBot="1" x14ac:dyDescent="0.3">
      <c r="A113" s="192"/>
      <c r="B113" s="3" t="s">
        <v>37</v>
      </c>
      <c r="C113" s="44" t="s">
        <v>33</v>
      </c>
      <c r="D113" s="135">
        <v>112.9</v>
      </c>
      <c r="E113" s="140">
        <v>100.7</v>
      </c>
      <c r="F113" s="140">
        <v>105.5</v>
      </c>
      <c r="G113" s="140">
        <v>105.3</v>
      </c>
      <c r="H113" s="140">
        <v>104.2</v>
      </c>
    </row>
    <row r="114" spans="1:8" s="45" customFormat="1" ht="24.75" customHeight="1" thickBot="1" x14ac:dyDescent="0.3">
      <c r="A114" s="181" t="s">
        <v>246</v>
      </c>
      <c r="B114" s="57" t="s">
        <v>333</v>
      </c>
      <c r="C114" s="44" t="s">
        <v>311</v>
      </c>
      <c r="D114" s="140">
        <v>1376429</v>
      </c>
      <c r="E114" s="140">
        <v>1278002</v>
      </c>
      <c r="F114" s="140">
        <v>1440808</v>
      </c>
      <c r="G114" s="140">
        <v>1522799</v>
      </c>
      <c r="H114" s="140">
        <v>1621843</v>
      </c>
    </row>
    <row r="115" spans="1:8" s="45" customFormat="1" ht="26.25" customHeight="1" thickBot="1" x14ac:dyDescent="0.3">
      <c r="A115" s="182"/>
      <c r="B115" s="57" t="s">
        <v>48</v>
      </c>
      <c r="C115" s="44" t="s">
        <v>33</v>
      </c>
      <c r="D115" s="140">
        <v>98.3</v>
      </c>
      <c r="E115" s="140">
        <v>101.1</v>
      </c>
      <c r="F115" s="140">
        <v>96.1</v>
      </c>
      <c r="G115" s="140">
        <v>100.3</v>
      </c>
      <c r="H115" s="140">
        <v>100.4</v>
      </c>
    </row>
    <row r="116" spans="1:8" s="45" customFormat="1" ht="26.25" customHeight="1" thickBot="1" x14ac:dyDescent="0.3">
      <c r="A116" s="181" t="s">
        <v>247</v>
      </c>
      <c r="B116" s="57" t="s">
        <v>334</v>
      </c>
      <c r="C116" s="44" t="s">
        <v>311</v>
      </c>
      <c r="D116" s="135"/>
      <c r="E116" s="140"/>
      <c r="F116" s="140"/>
      <c r="G116" s="140"/>
      <c r="H116" s="140"/>
    </row>
    <row r="117" spans="1:8" s="45" customFormat="1" ht="51" customHeight="1" thickBot="1" x14ac:dyDescent="0.3">
      <c r="A117" s="182"/>
      <c r="B117" s="57" t="s">
        <v>48</v>
      </c>
      <c r="C117" s="44" t="s">
        <v>31</v>
      </c>
      <c r="D117" s="140"/>
      <c r="E117" s="140"/>
      <c r="F117" s="140"/>
      <c r="G117" s="140"/>
      <c r="H117" s="140"/>
    </row>
    <row r="118" spans="1:8" s="45" customFormat="1" ht="41.25" customHeight="1" thickBot="1" x14ac:dyDescent="0.3">
      <c r="A118" s="181" t="s">
        <v>248</v>
      </c>
      <c r="B118" s="57" t="s">
        <v>335</v>
      </c>
      <c r="C118" s="44" t="s">
        <v>311</v>
      </c>
      <c r="D118" s="135"/>
      <c r="E118" s="140"/>
      <c r="F118" s="140"/>
      <c r="G118" s="140"/>
      <c r="H118" s="140"/>
    </row>
    <row r="119" spans="1:8" s="45" customFormat="1" ht="26.25" customHeight="1" thickBot="1" x14ac:dyDescent="0.3">
      <c r="A119" s="182"/>
      <c r="B119" s="57" t="s">
        <v>48</v>
      </c>
      <c r="C119" s="44" t="s">
        <v>33</v>
      </c>
      <c r="D119" s="79"/>
      <c r="E119" s="79"/>
      <c r="F119" s="79"/>
      <c r="G119" s="79"/>
      <c r="H119" s="79"/>
    </row>
    <row r="120" spans="1:8" ht="43.5" customHeight="1" thickBot="1" x14ac:dyDescent="0.35">
      <c r="A120" s="176"/>
      <c r="B120" s="176"/>
      <c r="C120" s="176"/>
      <c r="D120" s="176"/>
      <c r="E120" s="176"/>
      <c r="F120" s="176"/>
      <c r="G120" s="176"/>
      <c r="H120" s="176"/>
    </row>
    <row r="121" spans="1:8" ht="22.5" customHeight="1" thickBot="1" x14ac:dyDescent="0.3">
      <c r="A121" s="177" t="s">
        <v>0</v>
      </c>
      <c r="B121" s="179" t="s">
        <v>1</v>
      </c>
      <c r="C121" s="179" t="s">
        <v>2</v>
      </c>
      <c r="D121" s="12" t="s">
        <v>3</v>
      </c>
      <c r="E121" s="179" t="s">
        <v>5</v>
      </c>
      <c r="F121" s="187" t="s">
        <v>6</v>
      </c>
      <c r="G121" s="188"/>
      <c r="H121" s="189"/>
    </row>
    <row r="122" spans="1:8" ht="15.75" thickBot="1" x14ac:dyDescent="0.3">
      <c r="A122" s="178"/>
      <c r="B122" s="180"/>
      <c r="C122" s="180"/>
      <c r="D122" s="1" t="s">
        <v>4</v>
      </c>
      <c r="E122" s="180"/>
      <c r="F122" s="1" t="s">
        <v>8</v>
      </c>
      <c r="G122" s="1" t="s">
        <v>9</v>
      </c>
      <c r="H122" s="1" t="s">
        <v>10</v>
      </c>
    </row>
    <row r="123" spans="1:8" ht="15.75" thickBot="1" x14ac:dyDescent="0.3">
      <c r="A123" s="17" t="s">
        <v>49</v>
      </c>
      <c r="B123" s="244" t="s">
        <v>50</v>
      </c>
      <c r="C123" s="245"/>
      <c r="D123" s="245"/>
      <c r="E123" s="245"/>
      <c r="F123" s="245"/>
      <c r="G123" s="245"/>
      <c r="H123" s="245"/>
    </row>
    <row r="124" spans="1:8" ht="26.25" customHeight="1" thickBot="1" x14ac:dyDescent="0.3">
      <c r="A124" s="9">
        <v>1</v>
      </c>
      <c r="B124" s="10" t="s">
        <v>51</v>
      </c>
      <c r="C124" s="10" t="s">
        <v>52</v>
      </c>
      <c r="D124" s="10">
        <v>5.8689999999999998</v>
      </c>
      <c r="E124" s="10">
        <v>4.226</v>
      </c>
      <c r="F124" s="10">
        <v>4.3</v>
      </c>
      <c r="G124" s="10">
        <v>4.4000000000000004</v>
      </c>
      <c r="H124" s="21">
        <v>4.5</v>
      </c>
    </row>
    <row r="125" spans="1:8" ht="15.75" thickBot="1" x14ac:dyDescent="0.3">
      <c r="A125" s="9">
        <v>2</v>
      </c>
      <c r="B125" s="10" t="s">
        <v>53</v>
      </c>
      <c r="C125" s="10" t="s">
        <v>52</v>
      </c>
      <c r="D125" s="10">
        <v>4.6639999999999997</v>
      </c>
      <c r="E125" s="10">
        <v>1.25</v>
      </c>
      <c r="F125" s="10">
        <v>3.8</v>
      </c>
      <c r="G125" s="10">
        <v>3.8</v>
      </c>
      <c r="H125" s="21">
        <v>3.8</v>
      </c>
    </row>
    <row r="126" spans="1:8" ht="15.75" thickBot="1" x14ac:dyDescent="0.3">
      <c r="A126" s="9">
        <v>3</v>
      </c>
      <c r="B126" s="10" t="s">
        <v>54</v>
      </c>
      <c r="C126" s="10" t="s">
        <v>52</v>
      </c>
      <c r="D126" s="10">
        <v>21.337</v>
      </c>
      <c r="E126" s="10">
        <v>13.52</v>
      </c>
      <c r="F126" s="10">
        <v>18.95</v>
      </c>
      <c r="G126" s="10">
        <v>18.95</v>
      </c>
      <c r="H126" s="21">
        <v>18.95</v>
      </c>
    </row>
    <row r="127" spans="1:8" ht="26.25" thickBot="1" x14ac:dyDescent="0.3">
      <c r="A127" s="9">
        <v>4</v>
      </c>
      <c r="B127" s="10" t="s">
        <v>55</v>
      </c>
      <c r="C127" s="10" t="s">
        <v>52</v>
      </c>
      <c r="D127" s="10">
        <v>1.59</v>
      </c>
      <c r="E127" s="10">
        <v>1.5169999999999999</v>
      </c>
      <c r="F127" s="10">
        <v>1.48</v>
      </c>
      <c r="G127" s="10">
        <v>1.48</v>
      </c>
      <c r="H127" s="21">
        <v>1.48</v>
      </c>
    </row>
    <row r="128" spans="1:8" ht="15.75" thickBot="1" x14ac:dyDescent="0.3">
      <c r="A128" s="9">
        <v>5</v>
      </c>
      <c r="B128" s="10" t="s">
        <v>56</v>
      </c>
      <c r="C128" s="10" t="s">
        <v>52</v>
      </c>
      <c r="D128" s="10">
        <v>20.827000000000002</v>
      </c>
      <c r="E128" s="10">
        <v>21.062000000000001</v>
      </c>
      <c r="F128" s="10">
        <v>21.09</v>
      </c>
      <c r="G128" s="10">
        <v>21.135000000000002</v>
      </c>
      <c r="H128" s="21">
        <v>21.23</v>
      </c>
    </row>
    <row r="129" spans="1:8" ht="15.75" thickBot="1" x14ac:dyDescent="0.3">
      <c r="A129" s="9">
        <v>6</v>
      </c>
      <c r="B129" s="10" t="s">
        <v>57</v>
      </c>
      <c r="C129" s="10" t="s">
        <v>58</v>
      </c>
      <c r="D129" s="10">
        <v>33.5</v>
      </c>
      <c r="E129" s="10">
        <v>33.6</v>
      </c>
      <c r="F129" s="10">
        <v>33.6</v>
      </c>
      <c r="G129" s="10">
        <v>33.6</v>
      </c>
      <c r="H129" s="21">
        <v>33.6</v>
      </c>
    </row>
    <row r="130" spans="1:8" ht="26.25" thickBot="1" x14ac:dyDescent="0.3">
      <c r="A130" s="9">
        <v>7</v>
      </c>
      <c r="B130" s="10" t="s">
        <v>59</v>
      </c>
      <c r="C130" s="10" t="s">
        <v>52</v>
      </c>
      <c r="D130" s="10"/>
      <c r="E130" s="10"/>
      <c r="F130" s="10"/>
      <c r="G130" s="10"/>
      <c r="H130" s="21"/>
    </row>
    <row r="131" spans="1:8" ht="26.25" thickBot="1" x14ac:dyDescent="0.3">
      <c r="A131" s="9">
        <v>8</v>
      </c>
      <c r="B131" s="10" t="s">
        <v>60</v>
      </c>
      <c r="C131" s="10" t="s">
        <v>52</v>
      </c>
      <c r="D131" s="10"/>
      <c r="E131" s="10"/>
      <c r="F131" s="10"/>
      <c r="G131" s="10"/>
      <c r="H131" s="21"/>
    </row>
    <row r="132" spans="1:8" ht="26.25" thickBot="1" x14ac:dyDescent="0.3">
      <c r="A132" s="9">
        <v>9</v>
      </c>
      <c r="B132" s="10" t="s">
        <v>61</v>
      </c>
      <c r="C132" s="10" t="s">
        <v>52</v>
      </c>
      <c r="D132" s="10"/>
      <c r="E132" s="10"/>
      <c r="F132" s="10"/>
      <c r="G132" s="10"/>
      <c r="H132" s="21"/>
    </row>
    <row r="133" spans="1:8" ht="26.25" thickBot="1" x14ac:dyDescent="0.3">
      <c r="A133" s="9">
        <v>10</v>
      </c>
      <c r="B133" s="10" t="s">
        <v>62</v>
      </c>
      <c r="C133" s="10" t="s">
        <v>52</v>
      </c>
      <c r="D133" s="10"/>
      <c r="E133" s="10"/>
      <c r="F133" s="10"/>
      <c r="G133" s="10"/>
      <c r="H133" s="21"/>
    </row>
    <row r="134" spans="1:8" ht="26.25" thickBot="1" x14ac:dyDescent="0.3">
      <c r="A134" s="9">
        <v>11</v>
      </c>
      <c r="B134" s="10" t="s">
        <v>63</v>
      </c>
      <c r="C134" s="10" t="s">
        <v>52</v>
      </c>
      <c r="D134" s="10"/>
      <c r="E134" s="10"/>
      <c r="F134" s="10"/>
      <c r="G134" s="10"/>
      <c r="H134" s="21"/>
    </row>
    <row r="135" spans="1:8" ht="39" thickBot="1" x14ac:dyDescent="0.3">
      <c r="A135" s="9">
        <v>12</v>
      </c>
      <c r="B135" s="10" t="s">
        <v>64</v>
      </c>
      <c r="C135" s="10" t="s">
        <v>52</v>
      </c>
      <c r="D135" s="10"/>
      <c r="E135" s="10"/>
      <c r="F135" s="10"/>
      <c r="G135" s="10"/>
      <c r="H135" s="21"/>
    </row>
    <row r="136" spans="1:8" ht="39" thickBot="1" x14ac:dyDescent="0.3">
      <c r="A136" s="9">
        <v>13</v>
      </c>
      <c r="B136" s="10" t="s">
        <v>65</v>
      </c>
      <c r="C136" s="10" t="s">
        <v>52</v>
      </c>
      <c r="D136" s="10"/>
      <c r="E136" s="10"/>
      <c r="F136" s="10"/>
      <c r="G136" s="10"/>
      <c r="H136" s="21"/>
    </row>
    <row r="137" spans="1:8" ht="15.75" thickBot="1" x14ac:dyDescent="0.3">
      <c r="A137" s="9">
        <v>17</v>
      </c>
      <c r="B137" s="10" t="s">
        <v>66</v>
      </c>
      <c r="C137" s="10" t="s">
        <v>313</v>
      </c>
      <c r="D137" s="10"/>
      <c r="E137" s="10"/>
      <c r="F137" s="10"/>
      <c r="G137" s="10"/>
      <c r="H137" s="21"/>
    </row>
    <row r="138" spans="1:8" ht="39" thickBot="1" x14ac:dyDescent="0.3">
      <c r="A138" s="9">
        <v>18</v>
      </c>
      <c r="B138" s="10" t="s">
        <v>67</v>
      </c>
      <c r="C138" s="10" t="s">
        <v>313</v>
      </c>
      <c r="D138" s="10"/>
      <c r="E138" s="10"/>
      <c r="F138" s="10"/>
      <c r="G138" s="10"/>
      <c r="H138" s="21"/>
    </row>
    <row r="139" spans="1:8" ht="15.75" thickBot="1" x14ac:dyDescent="0.3">
      <c r="A139" s="9">
        <v>21</v>
      </c>
      <c r="B139" s="10" t="s">
        <v>68</v>
      </c>
      <c r="C139" s="10" t="s">
        <v>315</v>
      </c>
      <c r="D139" s="10"/>
      <c r="E139" s="10"/>
      <c r="F139" s="10"/>
      <c r="G139" s="10"/>
      <c r="H139" s="21"/>
    </row>
    <row r="140" spans="1:8" ht="15.75" thickBot="1" x14ac:dyDescent="0.3">
      <c r="A140" s="9">
        <v>22</v>
      </c>
      <c r="B140" s="10" t="s">
        <v>69</v>
      </c>
      <c r="C140" s="10" t="s">
        <v>314</v>
      </c>
      <c r="D140" s="10"/>
      <c r="E140" s="10"/>
      <c r="F140" s="10"/>
      <c r="G140" s="10"/>
      <c r="H140" s="21"/>
    </row>
    <row r="141" spans="1:8" ht="90" customHeight="1" thickBot="1" x14ac:dyDescent="0.3">
      <c r="A141" s="9">
        <v>23</v>
      </c>
      <c r="B141" s="10" t="s">
        <v>70</v>
      </c>
      <c r="C141" s="10" t="s">
        <v>316</v>
      </c>
      <c r="D141" s="10"/>
      <c r="E141" s="10"/>
      <c r="F141" s="10"/>
      <c r="G141" s="10"/>
      <c r="H141" s="21"/>
    </row>
    <row r="142" spans="1:8" ht="15.75" thickBot="1" x14ac:dyDescent="0.3">
      <c r="A142" s="9">
        <v>24</v>
      </c>
      <c r="B142" s="10" t="s">
        <v>71</v>
      </c>
      <c r="C142" s="10" t="s">
        <v>52</v>
      </c>
      <c r="D142" s="10"/>
      <c r="E142" s="10"/>
      <c r="F142" s="10"/>
      <c r="G142" s="10"/>
      <c r="H142" s="21"/>
    </row>
    <row r="143" spans="1:8" ht="15.75" thickBot="1" x14ac:dyDescent="0.3">
      <c r="A143" s="9">
        <v>25</v>
      </c>
      <c r="B143" s="10" t="s">
        <v>72</v>
      </c>
      <c r="C143" s="10" t="s">
        <v>317</v>
      </c>
      <c r="D143" s="10"/>
      <c r="E143" s="10"/>
      <c r="F143" s="10"/>
      <c r="G143" s="10"/>
      <c r="H143" s="21"/>
    </row>
    <row r="144" spans="1:8" ht="15.75" thickBot="1" x14ac:dyDescent="0.3">
      <c r="A144" s="9">
        <v>26</v>
      </c>
      <c r="B144" s="10" t="s">
        <v>73</v>
      </c>
      <c r="C144" s="10" t="s">
        <v>317</v>
      </c>
      <c r="D144" s="10"/>
      <c r="E144" s="10"/>
      <c r="F144" s="10"/>
      <c r="G144" s="10"/>
      <c r="H144" s="21"/>
    </row>
    <row r="145" spans="1:8" ht="15.75" thickBot="1" x14ac:dyDescent="0.3">
      <c r="A145" s="9">
        <v>27</v>
      </c>
      <c r="B145" s="10" t="s">
        <v>74</v>
      </c>
      <c r="C145" s="10" t="s">
        <v>52</v>
      </c>
      <c r="D145" s="10"/>
      <c r="E145" s="10"/>
      <c r="F145" s="10"/>
      <c r="G145" s="10"/>
      <c r="H145" s="21"/>
    </row>
    <row r="146" spans="1:8" ht="15.75" thickBot="1" x14ac:dyDescent="0.3">
      <c r="A146" s="9">
        <v>28</v>
      </c>
      <c r="B146" s="10" t="s">
        <v>75</v>
      </c>
      <c r="C146" s="10" t="s">
        <v>317</v>
      </c>
      <c r="D146" s="10"/>
      <c r="E146" s="10"/>
      <c r="F146" s="10"/>
      <c r="G146" s="10"/>
      <c r="H146" s="21"/>
    </row>
    <row r="147" spans="1:8" ht="39" thickBot="1" x14ac:dyDescent="0.3">
      <c r="A147" s="9">
        <v>29</v>
      </c>
      <c r="B147" s="10" t="s">
        <v>76</v>
      </c>
      <c r="C147" s="10" t="s">
        <v>52</v>
      </c>
      <c r="D147" s="10"/>
      <c r="E147" s="10"/>
      <c r="F147" s="10"/>
      <c r="G147" s="10"/>
      <c r="H147" s="21"/>
    </row>
    <row r="148" spans="1:8" ht="26.25" thickBot="1" x14ac:dyDescent="0.3">
      <c r="A148" s="9">
        <v>30</v>
      </c>
      <c r="B148" s="10" t="s">
        <v>77</v>
      </c>
      <c r="C148" s="10" t="s">
        <v>78</v>
      </c>
      <c r="D148" s="10"/>
      <c r="E148" s="10"/>
      <c r="F148" s="10"/>
      <c r="G148" s="10"/>
      <c r="H148" s="21"/>
    </row>
    <row r="149" spans="1:8" ht="51.75" thickBot="1" x14ac:dyDescent="0.3">
      <c r="A149" s="9">
        <v>31</v>
      </c>
      <c r="B149" s="10" t="s">
        <v>79</v>
      </c>
      <c r="C149" s="10" t="s">
        <v>52</v>
      </c>
      <c r="D149" s="10"/>
      <c r="E149" s="10"/>
      <c r="F149" s="10"/>
      <c r="G149" s="10"/>
      <c r="H149" s="21"/>
    </row>
    <row r="150" spans="1:8" ht="39" thickBot="1" x14ac:dyDescent="0.3">
      <c r="A150" s="9">
        <v>32</v>
      </c>
      <c r="B150" s="10" t="s">
        <v>80</v>
      </c>
      <c r="C150" s="10" t="s">
        <v>318</v>
      </c>
      <c r="D150" s="10"/>
      <c r="E150" s="10"/>
      <c r="F150" s="10"/>
      <c r="G150" s="10"/>
      <c r="H150" s="21"/>
    </row>
    <row r="151" spans="1:8" s="45" customFormat="1" ht="17.25" customHeight="1" thickBot="1" x14ac:dyDescent="0.3">
      <c r="A151" s="51">
        <v>39</v>
      </c>
      <c r="B151" s="49" t="s">
        <v>82</v>
      </c>
      <c r="C151" s="49" t="s">
        <v>81</v>
      </c>
      <c r="D151" s="49"/>
      <c r="E151" s="49"/>
      <c r="F151" s="49"/>
      <c r="G151" s="49"/>
      <c r="H151" s="58"/>
    </row>
    <row r="152" spans="1:8" s="45" customFormat="1" ht="17.25" customHeight="1" thickBot="1" x14ac:dyDescent="0.3">
      <c r="A152" s="59">
        <v>40</v>
      </c>
      <c r="B152" s="49" t="s">
        <v>83</v>
      </c>
      <c r="C152" s="49" t="s">
        <v>319</v>
      </c>
      <c r="D152" s="60"/>
      <c r="E152" s="60"/>
      <c r="F152" s="60"/>
      <c r="G152" s="60"/>
      <c r="H152" s="60"/>
    </row>
    <row r="153" spans="1:8" s="45" customFormat="1" ht="17.25" customHeight="1" thickBot="1" x14ac:dyDescent="0.3">
      <c r="A153" s="59"/>
      <c r="B153" s="61" t="s">
        <v>85</v>
      </c>
      <c r="C153" s="62"/>
      <c r="D153" s="175"/>
      <c r="E153" s="175"/>
      <c r="F153" s="175"/>
      <c r="G153" s="175"/>
      <c r="H153" s="63"/>
    </row>
    <row r="154" spans="1:8" s="45" customFormat="1" ht="17.25" customHeight="1" thickBot="1" x14ac:dyDescent="0.3">
      <c r="A154" s="59" t="s">
        <v>84</v>
      </c>
      <c r="B154" s="61" t="s">
        <v>86</v>
      </c>
      <c r="C154" s="47" t="s">
        <v>319</v>
      </c>
      <c r="D154" s="47"/>
      <c r="E154" s="47"/>
      <c r="F154" s="47"/>
      <c r="G154" s="47"/>
      <c r="H154" s="47"/>
    </row>
    <row r="155" spans="1:8" s="45" customFormat="1" ht="17.25" customHeight="1" thickBot="1" x14ac:dyDescent="0.3">
      <c r="A155" s="64" t="s">
        <v>87</v>
      </c>
      <c r="B155" s="65" t="s">
        <v>88</v>
      </c>
      <c r="C155" s="65" t="s">
        <v>319</v>
      </c>
      <c r="D155" s="47"/>
      <c r="E155" s="47"/>
      <c r="F155" s="47"/>
      <c r="G155" s="47"/>
      <c r="H155" s="47"/>
    </row>
    <row r="156" spans="1:8" s="45" customFormat="1" ht="17.25" customHeight="1" thickBot="1" x14ac:dyDescent="0.3">
      <c r="A156" s="59" t="s">
        <v>89</v>
      </c>
      <c r="B156" s="61" t="s">
        <v>90</v>
      </c>
      <c r="C156" s="61" t="s">
        <v>319</v>
      </c>
      <c r="D156" s="47"/>
      <c r="E156" s="47"/>
      <c r="F156" s="47"/>
      <c r="G156" s="47"/>
      <c r="H156" s="47"/>
    </row>
    <row r="157" spans="1:8" s="45" customFormat="1" ht="27" customHeight="1" thickBot="1" x14ac:dyDescent="0.3">
      <c r="A157" s="51" t="s">
        <v>91</v>
      </c>
      <c r="B157" s="49" t="s">
        <v>92</v>
      </c>
      <c r="C157" s="49" t="s">
        <v>93</v>
      </c>
      <c r="D157" s="49"/>
      <c r="E157" s="49"/>
      <c r="F157" s="49"/>
      <c r="G157" s="49"/>
      <c r="H157" s="58"/>
    </row>
    <row r="158" spans="1:8" ht="39" customHeight="1" thickBot="1" x14ac:dyDescent="0.35">
      <c r="A158" s="185"/>
      <c r="B158" s="186"/>
      <c r="C158" s="186"/>
      <c r="D158" s="186"/>
      <c r="E158" s="186"/>
      <c r="F158" s="186"/>
      <c r="G158" s="186"/>
      <c r="H158" s="186"/>
    </row>
    <row r="159" spans="1:8" ht="27" customHeight="1" thickBot="1" x14ac:dyDescent="0.3">
      <c r="A159" s="177" t="s">
        <v>0</v>
      </c>
      <c r="B159" s="179" t="s">
        <v>1</v>
      </c>
      <c r="C159" s="179" t="s">
        <v>2</v>
      </c>
      <c r="D159" s="12" t="s">
        <v>3</v>
      </c>
      <c r="E159" s="179" t="s">
        <v>5</v>
      </c>
      <c r="F159" s="187" t="s">
        <v>6</v>
      </c>
      <c r="G159" s="188"/>
      <c r="H159" s="189"/>
    </row>
    <row r="160" spans="1:8" ht="15.75" thickBot="1" x14ac:dyDescent="0.3">
      <c r="A160" s="178"/>
      <c r="B160" s="180"/>
      <c r="C160" s="180"/>
      <c r="D160" s="1" t="s">
        <v>4</v>
      </c>
      <c r="E160" s="180"/>
      <c r="F160" s="1" t="s">
        <v>8</v>
      </c>
      <c r="G160" s="1" t="s">
        <v>9</v>
      </c>
      <c r="H160" s="1" t="s">
        <v>10</v>
      </c>
    </row>
    <row r="161" spans="1:8" ht="15.75" thickBot="1" x14ac:dyDescent="0.3">
      <c r="A161" s="6" t="s">
        <v>94</v>
      </c>
      <c r="B161" s="183" t="s">
        <v>95</v>
      </c>
      <c r="C161" s="184"/>
      <c r="D161" s="184"/>
      <c r="E161" s="184"/>
      <c r="F161" s="184"/>
      <c r="G161" s="184"/>
      <c r="H161" s="184"/>
    </row>
    <row r="162" spans="1:8" ht="56.25" customHeight="1" thickBot="1" x14ac:dyDescent="0.3">
      <c r="A162" s="190">
        <v>1</v>
      </c>
      <c r="B162" s="3" t="s">
        <v>280</v>
      </c>
      <c r="C162" s="3" t="s">
        <v>311</v>
      </c>
      <c r="D162" s="139">
        <v>5059421.4000000004</v>
      </c>
      <c r="E162" s="135">
        <v>5499590</v>
      </c>
      <c r="F162" s="135">
        <v>5818566</v>
      </c>
      <c r="G162" s="135">
        <v>6179320</v>
      </c>
      <c r="H162" s="135">
        <v>6772530</v>
      </c>
    </row>
    <row r="163" spans="1:8" ht="26.25" customHeight="1" thickBot="1" x14ac:dyDescent="0.3">
      <c r="A163" s="191"/>
      <c r="B163" s="3" t="s">
        <v>96</v>
      </c>
      <c r="C163" s="3" t="s">
        <v>97</v>
      </c>
      <c r="D163" s="139">
        <v>97</v>
      </c>
      <c r="E163" s="139">
        <v>101.4</v>
      </c>
      <c r="F163" s="139">
        <v>100.6</v>
      </c>
      <c r="G163" s="139">
        <v>102</v>
      </c>
      <c r="H163" s="139">
        <v>104.7</v>
      </c>
    </row>
    <row r="164" spans="1:8" ht="42" customHeight="1" thickBot="1" x14ac:dyDescent="0.3">
      <c r="A164" s="192"/>
      <c r="B164" s="3" t="s">
        <v>37</v>
      </c>
      <c r="C164" s="3" t="s">
        <v>33</v>
      </c>
      <c r="D164" s="139">
        <v>117.8</v>
      </c>
      <c r="E164" s="139">
        <v>107.7</v>
      </c>
      <c r="F164" s="139">
        <v>105.4</v>
      </c>
      <c r="G164" s="139">
        <v>104.8</v>
      </c>
      <c r="H164" s="139">
        <v>104</v>
      </c>
    </row>
    <row r="165" spans="1:8" ht="69" customHeight="1" thickBot="1" x14ac:dyDescent="0.3">
      <c r="A165" s="190">
        <v>2</v>
      </c>
      <c r="B165" s="3" t="s">
        <v>281</v>
      </c>
      <c r="C165" s="3" t="s">
        <v>311</v>
      </c>
      <c r="D165" s="139">
        <v>246787</v>
      </c>
      <c r="E165" s="135">
        <v>263570</v>
      </c>
      <c r="F165" s="135">
        <v>281230</v>
      </c>
      <c r="G165" s="135">
        <v>297540</v>
      </c>
      <c r="H165" s="135">
        <v>314200</v>
      </c>
    </row>
    <row r="166" spans="1:8" ht="27.75" customHeight="1" thickBot="1" x14ac:dyDescent="0.3">
      <c r="A166" s="191"/>
      <c r="B166" s="3" t="s">
        <v>98</v>
      </c>
      <c r="C166" s="3" t="s">
        <v>97</v>
      </c>
      <c r="D166" s="139">
        <v>97</v>
      </c>
      <c r="E166" s="139">
        <v>100</v>
      </c>
      <c r="F166" s="139">
        <v>100.6</v>
      </c>
      <c r="G166" s="139">
        <v>100.6</v>
      </c>
      <c r="H166" s="139">
        <v>101.2</v>
      </c>
    </row>
    <row r="167" spans="1:8" ht="37.5" customHeight="1" thickBot="1" x14ac:dyDescent="0.3">
      <c r="A167" s="192"/>
      <c r="B167" s="3" t="s">
        <v>37</v>
      </c>
      <c r="C167" s="3" t="s">
        <v>33</v>
      </c>
      <c r="D167" s="139">
        <v>111.2</v>
      </c>
      <c r="E167" s="139">
        <v>106.7</v>
      </c>
      <c r="F167" s="139">
        <v>106</v>
      </c>
      <c r="G167" s="139">
        <v>105.1</v>
      </c>
      <c r="H167" s="139">
        <v>104.3</v>
      </c>
    </row>
    <row r="168" spans="1:8" ht="43.5" customHeight="1" thickBot="1" x14ac:dyDescent="0.3">
      <c r="A168" s="203" t="s">
        <v>271</v>
      </c>
      <c r="B168" s="49" t="s">
        <v>306</v>
      </c>
      <c r="C168" s="49" t="s">
        <v>311</v>
      </c>
      <c r="D168" s="140">
        <v>461244.2</v>
      </c>
      <c r="E168" s="135">
        <v>501370</v>
      </c>
      <c r="F168" s="135">
        <v>530450</v>
      </c>
      <c r="G168" s="135">
        <v>563340</v>
      </c>
      <c r="H168" s="135">
        <v>617420</v>
      </c>
    </row>
    <row r="169" spans="1:8" ht="27.75" customHeight="1" thickBot="1" x14ac:dyDescent="0.3">
      <c r="A169" s="204"/>
      <c r="B169" s="49" t="s">
        <v>99</v>
      </c>
      <c r="C169" s="49" t="s">
        <v>97</v>
      </c>
      <c r="D169" s="139">
        <v>103.46</v>
      </c>
      <c r="E169" s="139">
        <v>101.4</v>
      </c>
      <c r="F169" s="139">
        <v>100.6</v>
      </c>
      <c r="G169" s="139">
        <v>102</v>
      </c>
      <c r="H169" s="139">
        <v>104.7</v>
      </c>
    </row>
    <row r="170" spans="1:8" ht="27.75" customHeight="1" thickBot="1" x14ac:dyDescent="0.3">
      <c r="A170" s="205"/>
      <c r="B170" s="49" t="s">
        <v>37</v>
      </c>
      <c r="C170" s="49" t="s">
        <v>33</v>
      </c>
      <c r="D170" s="139">
        <v>109</v>
      </c>
      <c r="E170" s="139">
        <v>107.2</v>
      </c>
      <c r="F170" s="139">
        <v>105.2</v>
      </c>
      <c r="G170" s="139">
        <v>104.1</v>
      </c>
      <c r="H170" s="139">
        <v>104.6</v>
      </c>
    </row>
    <row r="171" spans="1:8" ht="31.5" customHeight="1" thickBot="1" x14ac:dyDescent="0.35">
      <c r="A171" s="208"/>
      <c r="B171" s="209"/>
      <c r="C171" s="209"/>
      <c r="D171" s="209"/>
      <c r="E171" s="209"/>
      <c r="F171" s="209"/>
      <c r="G171" s="209"/>
      <c r="H171" s="209"/>
    </row>
    <row r="172" spans="1:8" ht="24.75" customHeight="1" thickBot="1" x14ac:dyDescent="0.3">
      <c r="A172" s="223" t="s">
        <v>0</v>
      </c>
      <c r="B172" s="206" t="s">
        <v>1</v>
      </c>
      <c r="C172" s="206" t="s">
        <v>2</v>
      </c>
      <c r="D172" s="69" t="s">
        <v>3</v>
      </c>
      <c r="E172" s="206" t="s">
        <v>349</v>
      </c>
      <c r="F172" s="218" t="s">
        <v>6</v>
      </c>
      <c r="G172" s="219"/>
      <c r="H172" s="220"/>
    </row>
    <row r="173" spans="1:8" ht="15.75" thickBot="1" x14ac:dyDescent="0.3">
      <c r="A173" s="224"/>
      <c r="B173" s="207"/>
      <c r="C173" s="207"/>
      <c r="D173" s="70" t="s">
        <v>4</v>
      </c>
      <c r="E173" s="207"/>
      <c r="F173" s="70" t="s">
        <v>8</v>
      </c>
      <c r="G173" s="70" t="s">
        <v>9</v>
      </c>
      <c r="H173" s="70" t="s">
        <v>10</v>
      </c>
    </row>
    <row r="174" spans="1:8" ht="15.75" thickBot="1" x14ac:dyDescent="0.3">
      <c r="A174" s="71" t="s">
        <v>100</v>
      </c>
      <c r="B174" s="221" t="s">
        <v>101</v>
      </c>
      <c r="C174" s="222"/>
      <c r="D174" s="222"/>
      <c r="E174" s="222"/>
      <c r="F174" s="222"/>
      <c r="G174" s="222"/>
      <c r="H174" s="222"/>
    </row>
    <row r="175" spans="1:8" ht="63" customHeight="1" thickBot="1" x14ac:dyDescent="0.3">
      <c r="A175" s="203">
        <v>1</v>
      </c>
      <c r="B175" s="49" t="s">
        <v>288</v>
      </c>
      <c r="C175" s="49" t="s">
        <v>311</v>
      </c>
      <c r="D175" s="140">
        <v>6567127</v>
      </c>
      <c r="E175" s="140">
        <v>4923719.8</v>
      </c>
      <c r="F175" s="140">
        <v>5054550</v>
      </c>
      <c r="G175" s="140">
        <v>5222268</v>
      </c>
      <c r="H175" s="140">
        <v>5258516</v>
      </c>
    </row>
    <row r="176" spans="1:8" ht="51.75" customHeight="1" thickBot="1" x14ac:dyDescent="0.3">
      <c r="A176" s="204"/>
      <c r="B176" s="49" t="s">
        <v>102</v>
      </c>
      <c r="C176" s="49" t="s">
        <v>31</v>
      </c>
      <c r="D176" s="140">
        <v>102.5</v>
      </c>
      <c r="E176" s="140">
        <v>101.6</v>
      </c>
      <c r="F176" s="140">
        <v>104.3</v>
      </c>
      <c r="G176" s="140">
        <v>101.9</v>
      </c>
      <c r="H176" s="140">
        <v>103.4</v>
      </c>
    </row>
    <row r="177" spans="1:8" ht="26.25" customHeight="1" thickBot="1" x14ac:dyDescent="0.3">
      <c r="A177" s="205"/>
      <c r="B177" s="49" t="s">
        <v>37</v>
      </c>
      <c r="C177" s="49" t="s">
        <v>33</v>
      </c>
      <c r="D177" s="140">
        <v>111.9</v>
      </c>
      <c r="E177" s="140">
        <v>106</v>
      </c>
      <c r="F177" s="140">
        <v>105</v>
      </c>
      <c r="G177" s="140">
        <v>104.5</v>
      </c>
      <c r="H177" s="140">
        <v>104.2</v>
      </c>
    </row>
    <row r="178" spans="1:8" ht="26.25" customHeight="1" thickBot="1" x14ac:dyDescent="0.3">
      <c r="A178" s="51" t="s">
        <v>274</v>
      </c>
      <c r="B178" s="49" t="s">
        <v>289</v>
      </c>
      <c r="C178" s="49" t="s">
        <v>311</v>
      </c>
      <c r="D178" s="140"/>
      <c r="E178" s="140"/>
      <c r="F178" s="140"/>
      <c r="G178" s="140"/>
      <c r="H178" s="140"/>
    </row>
    <row r="179" spans="1:8" ht="26.25" thickBot="1" x14ac:dyDescent="0.3">
      <c r="A179" s="51" t="s">
        <v>234</v>
      </c>
      <c r="B179" s="49" t="s">
        <v>103</v>
      </c>
      <c r="C179" s="49" t="s">
        <v>311</v>
      </c>
      <c r="D179" s="140">
        <v>181685</v>
      </c>
      <c r="E179" s="140">
        <v>164040</v>
      </c>
      <c r="F179" s="140">
        <v>108800</v>
      </c>
      <c r="G179" s="140">
        <v>123700</v>
      </c>
      <c r="H179" s="140">
        <v>167676</v>
      </c>
    </row>
    <row r="180" spans="1:8" ht="26.25" thickBot="1" x14ac:dyDescent="0.3">
      <c r="A180" s="51" t="s">
        <v>235</v>
      </c>
      <c r="B180" s="49" t="s">
        <v>104</v>
      </c>
      <c r="C180" s="49" t="s">
        <v>311</v>
      </c>
      <c r="D180" s="140"/>
      <c r="E180" s="140"/>
      <c r="F180" s="140"/>
      <c r="G180" s="140"/>
      <c r="H180" s="140"/>
    </row>
    <row r="181" spans="1:8" ht="27" customHeight="1" thickBot="1" x14ac:dyDescent="0.3">
      <c r="A181" s="51" t="s">
        <v>236</v>
      </c>
      <c r="B181" s="49" t="s">
        <v>105</v>
      </c>
      <c r="C181" s="49" t="s">
        <v>311</v>
      </c>
      <c r="D181" s="140">
        <v>5383273</v>
      </c>
      <c r="E181" s="140">
        <v>4632070</v>
      </c>
      <c r="F181" s="140">
        <v>4835880</v>
      </c>
      <c r="G181" s="140">
        <v>4961600</v>
      </c>
      <c r="H181" s="140">
        <v>5001300</v>
      </c>
    </row>
    <row r="182" spans="1:8" ht="27.75" customHeight="1" thickBot="1" x14ac:dyDescent="0.3">
      <c r="A182" s="51" t="s">
        <v>237</v>
      </c>
      <c r="B182" s="49" t="s">
        <v>106</v>
      </c>
      <c r="C182" s="49" t="s">
        <v>311</v>
      </c>
      <c r="D182" s="140">
        <v>622571</v>
      </c>
      <c r="E182" s="140">
        <v>15647</v>
      </c>
      <c r="F182" s="140">
        <v>15760</v>
      </c>
      <c r="G182" s="140">
        <v>16170</v>
      </c>
      <c r="H182" s="140">
        <v>16300</v>
      </c>
    </row>
    <row r="183" spans="1:8" ht="27" customHeight="1" thickBot="1" x14ac:dyDescent="0.3">
      <c r="A183" s="51" t="s">
        <v>250</v>
      </c>
      <c r="B183" s="49" t="s">
        <v>107</v>
      </c>
      <c r="C183" s="49" t="s">
        <v>311</v>
      </c>
      <c r="D183" s="140">
        <v>48810</v>
      </c>
      <c r="E183" s="140">
        <v>13417</v>
      </c>
      <c r="F183" s="140">
        <v>13510</v>
      </c>
      <c r="G183" s="140">
        <v>13860</v>
      </c>
      <c r="H183" s="140">
        <v>13970</v>
      </c>
    </row>
    <row r="184" spans="1:8" ht="27" customHeight="1" thickBot="1" x14ac:dyDescent="0.3">
      <c r="A184" s="51" t="s">
        <v>91</v>
      </c>
      <c r="B184" s="49" t="s">
        <v>108</v>
      </c>
      <c r="C184" s="49" t="s">
        <v>311</v>
      </c>
      <c r="D184" s="140">
        <v>379598</v>
      </c>
      <c r="E184" s="135">
        <v>98545.8</v>
      </c>
      <c r="F184" s="135">
        <v>80600</v>
      </c>
      <c r="G184" s="135">
        <v>106938</v>
      </c>
      <c r="H184" s="135">
        <v>110446</v>
      </c>
    </row>
    <row r="185" spans="1:8" ht="31.5" customHeight="1" thickBot="1" x14ac:dyDescent="0.3">
      <c r="A185" s="7" t="s">
        <v>271</v>
      </c>
      <c r="B185" s="8" t="s">
        <v>109</v>
      </c>
      <c r="C185" s="16" t="s">
        <v>311</v>
      </c>
      <c r="D185" s="145"/>
      <c r="E185" s="145"/>
      <c r="F185" s="145"/>
      <c r="G185" s="145"/>
      <c r="H185" s="145"/>
    </row>
    <row r="186" spans="1:8" ht="27" customHeight="1" thickBot="1" x14ac:dyDescent="0.3">
      <c r="A186" s="14" t="s">
        <v>220</v>
      </c>
      <c r="B186" s="3" t="s">
        <v>328</v>
      </c>
      <c r="C186" s="3" t="s">
        <v>311</v>
      </c>
      <c r="D186" s="135">
        <v>6082048</v>
      </c>
      <c r="E186" s="135">
        <v>4431350</v>
      </c>
      <c r="F186" s="135">
        <v>4554306</v>
      </c>
      <c r="G186" s="135">
        <v>4705366</v>
      </c>
      <c r="H186" s="135">
        <v>4737476</v>
      </c>
    </row>
    <row r="187" spans="1:8" ht="15.75" customHeight="1" thickBot="1" x14ac:dyDescent="0.3">
      <c r="A187" s="14" t="s">
        <v>221</v>
      </c>
      <c r="B187" s="3" t="s">
        <v>110</v>
      </c>
      <c r="C187" s="3"/>
      <c r="D187" s="135">
        <v>485079</v>
      </c>
      <c r="E187" s="135">
        <v>492369.8</v>
      </c>
      <c r="F187" s="135">
        <v>500244</v>
      </c>
      <c r="G187" s="135">
        <v>516902</v>
      </c>
      <c r="H187" s="135">
        <v>521040</v>
      </c>
    </row>
    <row r="188" spans="1:8" ht="16.5" customHeight="1" thickBot="1" x14ac:dyDescent="0.3">
      <c r="A188" s="14"/>
      <c r="B188" s="33" t="s">
        <v>111</v>
      </c>
      <c r="C188" s="3"/>
      <c r="D188" s="135"/>
      <c r="E188" s="135"/>
      <c r="F188" s="135"/>
      <c r="G188" s="135"/>
      <c r="H188" s="135"/>
    </row>
    <row r="189" spans="1:8" ht="24.75" customHeight="1" thickBot="1" x14ac:dyDescent="0.3">
      <c r="A189" s="14" t="s">
        <v>282</v>
      </c>
      <c r="B189" s="33" t="s">
        <v>112</v>
      </c>
      <c r="C189" s="3" t="s">
        <v>311</v>
      </c>
      <c r="D189" s="135">
        <v>61432</v>
      </c>
      <c r="E189" s="135">
        <v>98250</v>
      </c>
      <c r="F189" s="135">
        <v>100000</v>
      </c>
      <c r="G189" s="135">
        <v>103400</v>
      </c>
      <c r="H189" s="135">
        <v>104200</v>
      </c>
    </row>
    <row r="190" spans="1:8" ht="24.75" customHeight="1" thickBot="1" x14ac:dyDescent="0.3">
      <c r="A190" s="40"/>
      <c r="B190" s="33" t="s">
        <v>340</v>
      </c>
      <c r="C190" s="3" t="s">
        <v>311</v>
      </c>
      <c r="D190" s="135">
        <v>193488</v>
      </c>
      <c r="E190" s="135">
        <v>295574</v>
      </c>
      <c r="F190" s="135">
        <v>319644</v>
      </c>
      <c r="G190" s="135">
        <v>306564</v>
      </c>
      <c r="H190" s="135">
        <v>366687</v>
      </c>
    </row>
    <row r="191" spans="1:8" ht="31.5" customHeight="1" thickBot="1" x14ac:dyDescent="0.3">
      <c r="A191" s="14" t="s">
        <v>283</v>
      </c>
      <c r="B191" s="33" t="s">
        <v>113</v>
      </c>
      <c r="C191" s="3" t="s">
        <v>311</v>
      </c>
      <c r="D191" s="135">
        <v>201359</v>
      </c>
      <c r="E191" s="135">
        <v>98545.8</v>
      </c>
      <c r="F191" s="135">
        <v>80600</v>
      </c>
      <c r="G191" s="135">
        <v>106938</v>
      </c>
      <c r="H191" s="135">
        <v>50153</v>
      </c>
    </row>
    <row r="192" spans="1:8" ht="31.5" customHeight="1" thickBot="1" x14ac:dyDescent="0.3">
      <c r="A192" s="14"/>
      <c r="B192" s="34" t="s">
        <v>111</v>
      </c>
      <c r="C192" s="3"/>
      <c r="D192" s="135"/>
      <c r="E192" s="135"/>
      <c r="F192" s="135"/>
      <c r="G192" s="135"/>
      <c r="H192" s="135"/>
    </row>
    <row r="193" spans="1:8" ht="47.25" customHeight="1" thickBot="1" x14ac:dyDescent="0.3">
      <c r="A193" s="15" t="s">
        <v>284</v>
      </c>
      <c r="B193" s="34" t="s">
        <v>114</v>
      </c>
      <c r="C193" s="3" t="s">
        <v>311</v>
      </c>
      <c r="D193" s="135">
        <v>24045</v>
      </c>
      <c r="E193" s="135">
        <v>0</v>
      </c>
      <c r="F193" s="135">
        <v>0</v>
      </c>
      <c r="G193" s="135">
        <v>0</v>
      </c>
      <c r="H193" s="135">
        <v>0</v>
      </c>
    </row>
    <row r="194" spans="1:8" ht="31.5" customHeight="1" thickBot="1" x14ac:dyDescent="0.3">
      <c r="A194" s="15" t="s">
        <v>285</v>
      </c>
      <c r="B194" s="34" t="s">
        <v>115</v>
      </c>
      <c r="C194" s="3" t="s">
        <v>311</v>
      </c>
      <c r="D194" s="135">
        <v>57823</v>
      </c>
      <c r="E194" s="135">
        <v>6900</v>
      </c>
      <c r="F194" s="135">
        <v>36000</v>
      </c>
      <c r="G194" s="135">
        <v>63000</v>
      </c>
      <c r="H194" s="135">
        <v>31500</v>
      </c>
    </row>
    <row r="195" spans="1:8" ht="40.5" customHeight="1" thickBot="1" x14ac:dyDescent="0.3">
      <c r="A195" s="15" t="s">
        <v>286</v>
      </c>
      <c r="B195" s="34" t="s">
        <v>116</v>
      </c>
      <c r="C195" s="3" t="s">
        <v>311</v>
      </c>
      <c r="D195" s="135">
        <v>119491</v>
      </c>
      <c r="E195" s="135">
        <v>91645.8</v>
      </c>
      <c r="F195" s="135">
        <v>44600</v>
      </c>
      <c r="G195" s="135">
        <v>43938</v>
      </c>
      <c r="H195" s="135">
        <v>15153</v>
      </c>
    </row>
    <row r="196" spans="1:8" ht="40.5" customHeight="1" thickBot="1" x14ac:dyDescent="0.3">
      <c r="A196" s="40" t="s">
        <v>287</v>
      </c>
      <c r="B196" s="33" t="s">
        <v>117</v>
      </c>
      <c r="C196" s="3" t="s">
        <v>311</v>
      </c>
      <c r="D196" s="135">
        <v>0</v>
      </c>
      <c r="E196" s="135">
        <v>0</v>
      </c>
      <c r="F196" s="135">
        <v>0</v>
      </c>
      <c r="G196" s="135">
        <v>0</v>
      </c>
      <c r="H196" s="135">
        <v>0</v>
      </c>
    </row>
    <row r="197" spans="1:8" ht="26.25" customHeight="1" thickBot="1" x14ac:dyDescent="0.3">
      <c r="A197" s="14" t="s">
        <v>341</v>
      </c>
      <c r="B197" s="33" t="s">
        <v>118</v>
      </c>
      <c r="C197" s="3" t="s">
        <v>311</v>
      </c>
      <c r="D197" s="135">
        <v>0</v>
      </c>
      <c r="E197" s="135"/>
      <c r="F197" s="135"/>
      <c r="G197" s="135"/>
      <c r="H197" s="135" t="s">
        <v>327</v>
      </c>
    </row>
    <row r="198" spans="1:8" ht="40.5" customHeight="1" thickBot="1" x14ac:dyDescent="0.35">
      <c r="A198" s="185"/>
      <c r="B198" s="186"/>
      <c r="C198" s="186"/>
      <c r="D198" s="186"/>
      <c r="E198" s="186"/>
      <c r="F198" s="186"/>
      <c r="G198" s="186"/>
      <c r="H198" s="186"/>
    </row>
    <row r="199" spans="1:8" ht="27.75" customHeight="1" thickBot="1" x14ac:dyDescent="0.3">
      <c r="A199" s="177" t="s">
        <v>0</v>
      </c>
      <c r="B199" s="179" t="s">
        <v>1</v>
      </c>
      <c r="C199" s="179" t="s">
        <v>2</v>
      </c>
      <c r="D199" s="12" t="s">
        <v>3</v>
      </c>
      <c r="E199" s="179" t="s">
        <v>5</v>
      </c>
      <c r="F199" s="187" t="s">
        <v>6</v>
      </c>
      <c r="G199" s="188"/>
      <c r="H199" s="189"/>
    </row>
    <row r="200" spans="1:8" ht="15.75" thickBot="1" x14ac:dyDescent="0.3">
      <c r="A200" s="178"/>
      <c r="B200" s="180"/>
      <c r="C200" s="180"/>
      <c r="D200" s="1" t="s">
        <v>4</v>
      </c>
      <c r="E200" s="180"/>
      <c r="F200" s="1" t="s">
        <v>8</v>
      </c>
      <c r="G200" s="1" t="s">
        <v>9</v>
      </c>
      <c r="H200" s="1" t="s">
        <v>10</v>
      </c>
    </row>
    <row r="201" spans="1:8" ht="18.75" customHeight="1" thickBot="1" x14ac:dyDescent="0.3">
      <c r="A201" s="6" t="s">
        <v>119</v>
      </c>
      <c r="B201" s="5" t="s">
        <v>107</v>
      </c>
      <c r="C201" s="3"/>
      <c r="D201" s="3"/>
      <c r="E201" s="3"/>
      <c r="F201" s="3"/>
      <c r="G201" s="3"/>
      <c r="H201" s="3"/>
    </row>
    <row r="202" spans="1:8" ht="20.25" customHeight="1" x14ac:dyDescent="0.25">
      <c r="A202" s="198">
        <v>1</v>
      </c>
      <c r="B202" s="227" t="s">
        <v>295</v>
      </c>
      <c r="C202" s="227" t="s">
        <v>311</v>
      </c>
      <c r="D202" s="229">
        <v>1222183.6000000001</v>
      </c>
      <c r="E202" s="201">
        <v>1344400</v>
      </c>
      <c r="F202" s="201">
        <v>1445726</v>
      </c>
      <c r="G202" s="201">
        <v>1510780</v>
      </c>
      <c r="H202" s="201">
        <v>1556110</v>
      </c>
    </row>
    <row r="203" spans="1:8" ht="18.75" customHeight="1" thickBot="1" x14ac:dyDescent="0.3">
      <c r="A203" s="199"/>
      <c r="B203" s="228"/>
      <c r="C203" s="228"/>
      <c r="D203" s="230"/>
      <c r="E203" s="202"/>
      <c r="F203" s="202"/>
      <c r="G203" s="202"/>
      <c r="H203" s="202"/>
    </row>
    <row r="204" spans="1:8" ht="52.5" customHeight="1" thickBot="1" x14ac:dyDescent="0.3">
      <c r="A204" s="199"/>
      <c r="B204" s="13" t="s">
        <v>39</v>
      </c>
      <c r="C204" s="11" t="s">
        <v>31</v>
      </c>
      <c r="D204" s="156">
        <v>57.2</v>
      </c>
      <c r="E204" s="156">
        <v>97.2</v>
      </c>
      <c r="F204" s="156">
        <v>98.1</v>
      </c>
      <c r="G204" s="156">
        <v>101</v>
      </c>
      <c r="H204" s="156">
        <v>102.3</v>
      </c>
    </row>
    <row r="205" spans="1:8" ht="51" customHeight="1" thickBot="1" x14ac:dyDescent="0.3">
      <c r="A205" s="200"/>
      <c r="B205" s="13" t="s">
        <v>37</v>
      </c>
      <c r="C205" s="11" t="s">
        <v>33</v>
      </c>
      <c r="D205" s="167">
        <v>107.2</v>
      </c>
      <c r="E205" s="167">
        <v>103.9</v>
      </c>
      <c r="F205" s="167">
        <v>104.2</v>
      </c>
      <c r="G205" s="167">
        <v>105.5</v>
      </c>
      <c r="H205" s="167">
        <v>105.3</v>
      </c>
    </row>
    <row r="206" spans="1:8" ht="55.5" customHeight="1" thickBot="1" x14ac:dyDescent="0.3">
      <c r="A206" s="14">
        <v>2</v>
      </c>
      <c r="B206" s="3" t="s">
        <v>294</v>
      </c>
      <c r="C206" s="3" t="s">
        <v>120</v>
      </c>
      <c r="D206" s="169">
        <v>195600</v>
      </c>
      <c r="E206" s="169">
        <v>114800</v>
      </c>
      <c r="F206" s="169">
        <v>131200</v>
      </c>
      <c r="G206" s="169">
        <v>178200</v>
      </c>
      <c r="H206" s="169" t="s">
        <v>391</v>
      </c>
    </row>
    <row r="207" spans="1:8" ht="21.75" customHeight="1" thickBot="1" x14ac:dyDescent="0.3">
      <c r="A207" s="25" t="s">
        <v>234</v>
      </c>
      <c r="B207" s="18" t="s">
        <v>121</v>
      </c>
      <c r="C207" s="24"/>
      <c r="D207" s="168"/>
      <c r="E207" s="168"/>
      <c r="F207" s="168"/>
      <c r="G207" s="168"/>
      <c r="H207" s="168"/>
    </row>
    <row r="208" spans="1:8" ht="15.75" customHeight="1" thickBot="1" x14ac:dyDescent="0.3">
      <c r="A208" s="25"/>
      <c r="B208" s="32" t="s">
        <v>329</v>
      </c>
      <c r="C208" s="3" t="s">
        <v>120</v>
      </c>
      <c r="D208" s="162"/>
      <c r="E208" s="162"/>
      <c r="F208" s="162"/>
      <c r="G208" s="162"/>
      <c r="H208" s="162"/>
    </row>
    <row r="209" spans="1:8" ht="26.25" thickBot="1" x14ac:dyDescent="0.3">
      <c r="A209" s="27"/>
      <c r="B209" s="10" t="s">
        <v>122</v>
      </c>
      <c r="C209" s="3" t="s">
        <v>120</v>
      </c>
      <c r="D209" s="157"/>
      <c r="E209" s="157"/>
      <c r="F209" s="157"/>
      <c r="G209" s="157"/>
      <c r="H209" s="157"/>
    </row>
    <row r="210" spans="1:8" ht="39" customHeight="1" thickBot="1" x14ac:dyDescent="0.3">
      <c r="A210" s="26"/>
      <c r="B210" s="10" t="s">
        <v>123</v>
      </c>
      <c r="C210" s="3" t="s">
        <v>120</v>
      </c>
      <c r="D210" s="157"/>
      <c r="E210" s="157"/>
      <c r="F210" s="157"/>
      <c r="G210" s="157"/>
      <c r="H210" s="157"/>
    </row>
    <row r="211" spans="1:8" ht="62.25" customHeight="1" thickBot="1" x14ac:dyDescent="0.3">
      <c r="A211" s="14" t="s">
        <v>235</v>
      </c>
      <c r="B211" s="8" t="s">
        <v>293</v>
      </c>
      <c r="C211" s="3" t="s">
        <v>120</v>
      </c>
      <c r="D211" s="165">
        <v>95200</v>
      </c>
      <c r="E211" s="165">
        <v>35100</v>
      </c>
      <c r="F211" s="165">
        <v>35200</v>
      </c>
      <c r="G211" s="165">
        <v>35300</v>
      </c>
      <c r="H211" s="165" t="s">
        <v>391</v>
      </c>
    </row>
    <row r="212" spans="1:8" ht="60" customHeight="1" thickBot="1" x14ac:dyDescent="0.3">
      <c r="A212" s="14">
        <v>3</v>
      </c>
      <c r="B212" s="3" t="s">
        <v>292</v>
      </c>
      <c r="C212" s="3" t="s">
        <v>124</v>
      </c>
      <c r="D212" s="139">
        <v>30.12</v>
      </c>
      <c r="E212" s="139">
        <v>31.6</v>
      </c>
      <c r="F212" s="139">
        <v>33.4</v>
      </c>
      <c r="G212" s="139">
        <v>33.200000000000003</v>
      </c>
      <c r="H212" s="139">
        <v>33</v>
      </c>
    </row>
    <row r="213" spans="1:8" ht="39.75" customHeight="1" thickBot="1" x14ac:dyDescent="0.35">
      <c r="A213" s="176"/>
      <c r="B213" s="176"/>
      <c r="C213" s="176"/>
      <c r="D213" s="176"/>
      <c r="E213" s="176"/>
      <c r="F213" s="176"/>
      <c r="G213" s="176"/>
      <c r="H213" s="176"/>
    </row>
    <row r="214" spans="1:8" ht="15.75" thickBot="1" x14ac:dyDescent="0.3">
      <c r="A214" s="177" t="s">
        <v>0</v>
      </c>
      <c r="B214" s="179" t="s">
        <v>1</v>
      </c>
      <c r="C214" s="179" t="s">
        <v>2</v>
      </c>
      <c r="D214" s="12" t="s">
        <v>3</v>
      </c>
      <c r="E214" s="179" t="s">
        <v>327</v>
      </c>
      <c r="F214" s="187" t="s">
        <v>6</v>
      </c>
      <c r="G214" s="188"/>
      <c r="H214" s="189"/>
    </row>
    <row r="215" spans="1:8" ht="27" customHeight="1" thickBot="1" x14ac:dyDescent="0.3">
      <c r="A215" s="178"/>
      <c r="B215" s="180"/>
      <c r="C215" s="180"/>
      <c r="D215" s="1" t="s">
        <v>4</v>
      </c>
      <c r="E215" s="180"/>
      <c r="F215" s="1" t="s">
        <v>8</v>
      </c>
      <c r="G215" s="1" t="s">
        <v>9</v>
      </c>
      <c r="H215" s="1" t="s">
        <v>10</v>
      </c>
    </row>
    <row r="216" spans="1:8" ht="18.75" customHeight="1" thickBot="1" x14ac:dyDescent="0.3">
      <c r="A216" s="6" t="s">
        <v>129</v>
      </c>
      <c r="B216" s="183" t="s">
        <v>126</v>
      </c>
      <c r="C216" s="184"/>
      <c r="D216" s="184"/>
      <c r="E216" s="184"/>
      <c r="F216" s="184"/>
      <c r="G216" s="184"/>
      <c r="H216" s="184"/>
    </row>
    <row r="217" spans="1:8" ht="38.25" customHeight="1" thickBot="1" x14ac:dyDescent="0.3">
      <c r="A217" s="7">
        <v>1</v>
      </c>
      <c r="B217" s="16" t="s">
        <v>127</v>
      </c>
      <c r="C217" s="3" t="s">
        <v>311</v>
      </c>
      <c r="D217" s="11">
        <v>2069338</v>
      </c>
      <c r="E217" s="11">
        <v>2102850</v>
      </c>
      <c r="F217" s="11">
        <v>2224815</v>
      </c>
      <c r="G217" s="11">
        <v>2342730</v>
      </c>
      <c r="H217" s="11">
        <v>2455180</v>
      </c>
    </row>
    <row r="218" spans="1:8" ht="55.5" customHeight="1" thickBot="1" x14ac:dyDescent="0.3">
      <c r="A218" s="7">
        <v>2</v>
      </c>
      <c r="B218" s="16" t="s">
        <v>362</v>
      </c>
      <c r="C218" s="8" t="s">
        <v>320</v>
      </c>
      <c r="D218" s="83">
        <v>43.768999999999998</v>
      </c>
      <c r="E218" s="83">
        <v>43.8</v>
      </c>
      <c r="F218" s="83">
        <v>43.8</v>
      </c>
      <c r="G218" s="83">
        <v>43.8</v>
      </c>
      <c r="H218" s="83">
        <v>43.8</v>
      </c>
    </row>
    <row r="219" spans="1:8" ht="64.5" customHeight="1" thickBot="1" x14ac:dyDescent="0.3">
      <c r="A219" s="43" t="s">
        <v>271</v>
      </c>
      <c r="B219" s="44" t="s">
        <v>363</v>
      </c>
      <c r="C219" s="46" t="s">
        <v>320</v>
      </c>
      <c r="D219" s="77">
        <v>17.03</v>
      </c>
      <c r="E219" s="77">
        <v>17</v>
      </c>
      <c r="F219" s="77">
        <v>17</v>
      </c>
      <c r="G219" s="77">
        <v>17</v>
      </c>
      <c r="H219" s="77">
        <v>17</v>
      </c>
    </row>
    <row r="220" spans="1:8" ht="80.25" customHeight="1" thickBot="1" x14ac:dyDescent="0.3">
      <c r="A220" s="72" t="s">
        <v>272</v>
      </c>
      <c r="B220" s="46" t="s">
        <v>364</v>
      </c>
      <c r="C220" s="46" t="s">
        <v>128</v>
      </c>
      <c r="D220" s="82">
        <v>38.9</v>
      </c>
      <c r="E220" s="82">
        <v>38.9</v>
      </c>
      <c r="F220" s="82">
        <v>38.9</v>
      </c>
      <c r="G220" s="82">
        <v>38.9</v>
      </c>
      <c r="H220" s="82">
        <v>38.9</v>
      </c>
    </row>
    <row r="221" spans="1:8" ht="43.5" customHeight="1" thickBot="1" x14ac:dyDescent="0.35">
      <c r="A221" s="241"/>
      <c r="B221" s="241"/>
      <c r="C221" s="241"/>
      <c r="D221" s="241"/>
      <c r="E221" s="241"/>
      <c r="F221" s="241"/>
      <c r="G221" s="241"/>
      <c r="H221" s="241"/>
    </row>
    <row r="222" spans="1:8" ht="27" customHeight="1" thickBot="1" x14ac:dyDescent="0.3">
      <c r="A222" s="242" t="s">
        <v>0</v>
      </c>
      <c r="B222" s="225" t="s">
        <v>1</v>
      </c>
      <c r="C222" s="225" t="s">
        <v>2</v>
      </c>
      <c r="D222" s="66" t="s">
        <v>3</v>
      </c>
      <c r="E222" s="225" t="s">
        <v>5</v>
      </c>
      <c r="F222" s="215" t="s">
        <v>6</v>
      </c>
      <c r="G222" s="216"/>
      <c r="H222" s="217"/>
    </row>
    <row r="223" spans="1:8" ht="13.5" customHeight="1" thickBot="1" x14ac:dyDescent="0.3">
      <c r="A223" s="243"/>
      <c r="B223" s="226"/>
      <c r="C223" s="226"/>
      <c r="D223" s="67" t="s">
        <v>4</v>
      </c>
      <c r="E223" s="226"/>
      <c r="F223" s="67" t="s">
        <v>8</v>
      </c>
      <c r="G223" s="67" t="s">
        <v>9</v>
      </c>
      <c r="H223" s="67" t="s">
        <v>10</v>
      </c>
    </row>
    <row r="224" spans="1:8" ht="15" customHeight="1" thickBot="1" x14ac:dyDescent="0.3">
      <c r="A224" s="68" t="s">
        <v>279</v>
      </c>
      <c r="B224" s="247" t="s">
        <v>342</v>
      </c>
      <c r="C224" s="248"/>
      <c r="D224" s="248"/>
      <c r="E224" s="248"/>
      <c r="F224" s="248"/>
      <c r="G224" s="248"/>
      <c r="H224" s="248"/>
    </row>
    <row r="225" spans="1:8" ht="66" customHeight="1" thickBot="1" x14ac:dyDescent="0.3">
      <c r="A225" s="43">
        <v>1</v>
      </c>
      <c r="B225" s="44" t="s">
        <v>130</v>
      </c>
      <c r="C225" s="44" t="s">
        <v>34</v>
      </c>
      <c r="D225" s="173">
        <f>D226+D243</f>
        <v>1732601.2000000002</v>
      </c>
      <c r="E225" s="173">
        <f>E226+E243</f>
        <v>1977223</v>
      </c>
      <c r="F225" s="173">
        <f>F226+F243</f>
        <v>1391764</v>
      </c>
      <c r="G225" s="173">
        <f>G226+G243</f>
        <v>1483049.9</v>
      </c>
      <c r="H225" s="173">
        <f>H226+H243</f>
        <v>1557202.4</v>
      </c>
    </row>
    <row r="226" spans="1:8" ht="27" customHeight="1" thickBot="1" x14ac:dyDescent="0.3">
      <c r="A226" s="35" t="s">
        <v>214</v>
      </c>
      <c r="B226" s="4" t="s">
        <v>133</v>
      </c>
      <c r="C226" s="36" t="s">
        <v>34</v>
      </c>
      <c r="D226" s="174">
        <v>693748.4</v>
      </c>
      <c r="E226" s="174">
        <v>620344.9</v>
      </c>
      <c r="F226" s="174">
        <v>638000</v>
      </c>
      <c r="G226" s="174">
        <v>665000</v>
      </c>
      <c r="H226" s="174">
        <v>698250</v>
      </c>
    </row>
    <row r="227" spans="1:8" ht="40.5" customHeight="1" thickBot="1" x14ac:dyDescent="0.3">
      <c r="A227" s="37"/>
      <c r="B227" s="3" t="s">
        <v>134</v>
      </c>
      <c r="C227" s="38"/>
      <c r="D227" s="174"/>
      <c r="E227" s="174"/>
      <c r="F227" s="174"/>
      <c r="G227" s="174"/>
      <c r="H227" s="174"/>
    </row>
    <row r="228" spans="1:8" ht="26.25" thickBot="1" x14ac:dyDescent="0.3">
      <c r="A228" s="14" t="s">
        <v>238</v>
      </c>
      <c r="B228" s="3" t="s">
        <v>135</v>
      </c>
      <c r="C228" s="3" t="s">
        <v>34</v>
      </c>
      <c r="D228" s="174">
        <v>381967.3</v>
      </c>
      <c r="E228" s="174">
        <v>310477.59999999998</v>
      </c>
      <c r="F228" s="174">
        <v>335281.3</v>
      </c>
      <c r="G228" s="174">
        <v>343477.8</v>
      </c>
      <c r="H228" s="174">
        <v>360651.7</v>
      </c>
    </row>
    <row r="229" spans="1:8" ht="13.5" customHeight="1" thickBot="1" x14ac:dyDescent="0.3">
      <c r="A229" s="211" t="s">
        <v>239</v>
      </c>
      <c r="B229" s="4" t="s">
        <v>136</v>
      </c>
      <c r="C229" s="213" t="s">
        <v>34</v>
      </c>
      <c r="D229" s="174">
        <v>98857.8</v>
      </c>
      <c r="E229" s="174">
        <v>95677.9</v>
      </c>
      <c r="F229" s="174">
        <v>98023.7</v>
      </c>
      <c r="G229" s="174">
        <v>89457</v>
      </c>
      <c r="H229" s="174">
        <v>93929.8</v>
      </c>
    </row>
    <row r="230" spans="1:8" ht="14.25" customHeight="1" thickBot="1" x14ac:dyDescent="0.3">
      <c r="A230" s="212"/>
      <c r="B230" s="3" t="s">
        <v>27</v>
      </c>
      <c r="C230" s="214"/>
      <c r="D230" s="174"/>
      <c r="E230" s="174"/>
      <c r="F230" s="174"/>
      <c r="G230" s="174"/>
      <c r="H230" s="174"/>
    </row>
    <row r="231" spans="1:8" ht="51.75" thickBot="1" x14ac:dyDescent="0.3">
      <c r="A231" s="14" t="s">
        <v>137</v>
      </c>
      <c r="B231" s="3" t="s">
        <v>138</v>
      </c>
      <c r="C231" s="3" t="s">
        <v>34</v>
      </c>
      <c r="D231" s="174">
        <v>81441.5</v>
      </c>
      <c r="E231" s="174">
        <v>79836.2</v>
      </c>
      <c r="F231" s="174">
        <v>14545.8</v>
      </c>
      <c r="G231" s="174">
        <v>84287.6</v>
      </c>
      <c r="H231" s="174">
        <v>88501.9</v>
      </c>
    </row>
    <row r="232" spans="1:8" ht="39" thickBot="1" x14ac:dyDescent="0.3">
      <c r="A232" s="14" t="s">
        <v>139</v>
      </c>
      <c r="B232" s="3" t="s">
        <v>140</v>
      </c>
      <c r="C232" s="3" t="s">
        <v>34</v>
      </c>
      <c r="D232" s="174">
        <v>15865.6</v>
      </c>
      <c r="E232" s="174">
        <v>14401.8</v>
      </c>
      <c r="F232" s="174">
        <v>14545.8</v>
      </c>
      <c r="G232" s="174">
        <v>3636.4</v>
      </c>
      <c r="H232" s="174">
        <v>3818.2</v>
      </c>
    </row>
    <row r="233" spans="1:8" ht="26.25" thickBot="1" x14ac:dyDescent="0.3">
      <c r="A233" s="14" t="s">
        <v>141</v>
      </c>
      <c r="B233" s="3" t="s">
        <v>142</v>
      </c>
      <c r="C233" s="3" t="s">
        <v>34</v>
      </c>
      <c r="D233" s="174">
        <v>1286.5</v>
      </c>
      <c r="E233" s="174">
        <v>1326.5</v>
      </c>
      <c r="F233" s="174">
        <v>1367</v>
      </c>
      <c r="G233" s="174">
        <v>1408</v>
      </c>
      <c r="H233" s="174">
        <v>1478.4</v>
      </c>
    </row>
    <row r="234" spans="1:8" ht="15" customHeight="1" thickBot="1" x14ac:dyDescent="0.3">
      <c r="A234" s="28" t="s">
        <v>240</v>
      </c>
      <c r="B234" s="4" t="s">
        <v>143</v>
      </c>
      <c r="C234" s="30" t="s">
        <v>34</v>
      </c>
      <c r="D234" s="174"/>
      <c r="E234" s="174"/>
      <c r="F234" s="174"/>
      <c r="G234" s="174"/>
      <c r="H234" s="174"/>
    </row>
    <row r="235" spans="1:8" ht="15.75" thickBot="1" x14ac:dyDescent="0.3">
      <c r="A235" s="29"/>
      <c r="B235" s="3" t="s">
        <v>27</v>
      </c>
      <c r="C235" s="31"/>
      <c r="D235" s="174"/>
      <c r="E235" s="174"/>
      <c r="F235" s="174"/>
      <c r="G235" s="174"/>
      <c r="H235" s="174"/>
    </row>
    <row r="236" spans="1:8" ht="26.25" thickBot="1" x14ac:dyDescent="0.3">
      <c r="A236" s="29" t="s">
        <v>144</v>
      </c>
      <c r="B236" s="3" t="s">
        <v>312</v>
      </c>
      <c r="C236" s="3" t="s">
        <v>34</v>
      </c>
      <c r="D236" s="174"/>
      <c r="E236" s="174"/>
      <c r="F236" s="174"/>
      <c r="G236" s="174"/>
      <c r="H236" s="174"/>
    </row>
    <row r="237" spans="1:8" ht="26.25" thickBot="1" x14ac:dyDescent="0.3">
      <c r="A237" s="29" t="s">
        <v>145</v>
      </c>
      <c r="B237" s="3" t="s">
        <v>146</v>
      </c>
      <c r="C237" s="3" t="s">
        <v>34</v>
      </c>
      <c r="D237" s="174"/>
      <c r="E237" s="174"/>
      <c r="F237" s="174"/>
      <c r="G237" s="174"/>
      <c r="H237" s="174"/>
    </row>
    <row r="238" spans="1:8" ht="42" customHeight="1" thickBot="1" x14ac:dyDescent="0.3">
      <c r="A238" s="29" t="s">
        <v>241</v>
      </c>
      <c r="B238" s="3" t="s">
        <v>147</v>
      </c>
      <c r="C238" s="3" t="s">
        <v>34</v>
      </c>
      <c r="D238" s="174">
        <v>87.1</v>
      </c>
      <c r="E238" s="174"/>
      <c r="F238" s="174"/>
      <c r="G238" s="174"/>
      <c r="H238" s="174"/>
    </row>
    <row r="239" spans="1:8" ht="31.5" customHeight="1" thickBot="1" x14ac:dyDescent="0.3">
      <c r="A239" s="29" t="s">
        <v>242</v>
      </c>
      <c r="B239" s="3" t="s">
        <v>148</v>
      </c>
      <c r="C239" s="3" t="s">
        <v>34</v>
      </c>
      <c r="D239" s="174">
        <v>86771.5</v>
      </c>
      <c r="E239" s="174">
        <v>72620.2</v>
      </c>
      <c r="F239" s="174">
        <v>63500</v>
      </c>
      <c r="G239" s="174">
        <v>76900</v>
      </c>
      <c r="H239" s="174">
        <v>80745</v>
      </c>
    </row>
    <row r="240" spans="1:8" ht="27.75" customHeight="1" thickBot="1" x14ac:dyDescent="0.3">
      <c r="A240" s="29" t="s">
        <v>243</v>
      </c>
      <c r="B240" s="3" t="s">
        <v>149</v>
      </c>
      <c r="C240" s="3" t="s">
        <v>34</v>
      </c>
      <c r="D240" s="174">
        <v>30001.1</v>
      </c>
      <c r="E240" s="174">
        <v>48990.8</v>
      </c>
      <c r="F240" s="174">
        <v>47784</v>
      </c>
      <c r="G240" s="174">
        <v>52835</v>
      </c>
      <c r="H240" s="174">
        <v>55476.7</v>
      </c>
    </row>
    <row r="241" spans="1:8" ht="39" thickBot="1" x14ac:dyDescent="0.3">
      <c r="A241" s="29" t="s">
        <v>244</v>
      </c>
      <c r="B241" s="3" t="s">
        <v>150</v>
      </c>
      <c r="C241" s="3" t="s">
        <v>34</v>
      </c>
      <c r="D241" s="174">
        <v>72376.100000000006</v>
      </c>
      <c r="E241" s="174">
        <v>66215</v>
      </c>
      <c r="F241" s="174">
        <v>66765</v>
      </c>
      <c r="G241" s="174">
        <v>74715</v>
      </c>
      <c r="H241" s="174">
        <v>78450.8</v>
      </c>
    </row>
    <row r="242" spans="1:8" ht="26.25" thickBot="1" x14ac:dyDescent="0.3">
      <c r="A242" s="29" t="s">
        <v>245</v>
      </c>
      <c r="B242" s="3" t="s">
        <v>151</v>
      </c>
      <c r="C242" s="3" t="s">
        <v>34</v>
      </c>
      <c r="D242" s="174">
        <v>450.4</v>
      </c>
      <c r="E242" s="174">
        <v>149.9</v>
      </c>
      <c r="F242" s="174"/>
      <c r="G242" s="174"/>
      <c r="H242" s="174"/>
    </row>
    <row r="243" spans="1:8" ht="26.25" thickBot="1" x14ac:dyDescent="0.3">
      <c r="A243" s="14" t="s">
        <v>215</v>
      </c>
      <c r="B243" s="3" t="s">
        <v>152</v>
      </c>
      <c r="C243" s="3" t="s">
        <v>34</v>
      </c>
      <c r="D243" s="174">
        <v>1038852.8</v>
      </c>
      <c r="E243" s="174">
        <v>1356878.1</v>
      </c>
      <c r="F243" s="174">
        <v>753764</v>
      </c>
      <c r="G243" s="174">
        <v>818049.9</v>
      </c>
      <c r="H243" s="174">
        <v>858952.4</v>
      </c>
    </row>
    <row r="244" spans="1:8" ht="26.25" thickBot="1" x14ac:dyDescent="0.3">
      <c r="A244" s="14" t="s">
        <v>246</v>
      </c>
      <c r="B244" s="3" t="s">
        <v>153</v>
      </c>
      <c r="C244" s="3" t="s">
        <v>34</v>
      </c>
      <c r="D244" s="174">
        <v>37121</v>
      </c>
      <c r="E244" s="174">
        <v>12000</v>
      </c>
      <c r="F244" s="174"/>
      <c r="G244" s="174"/>
      <c r="H244" s="174"/>
    </row>
    <row r="245" spans="1:8" ht="39" thickBot="1" x14ac:dyDescent="0.3">
      <c r="A245" s="14" t="s">
        <v>247</v>
      </c>
      <c r="B245" s="3" t="s">
        <v>154</v>
      </c>
      <c r="C245" s="3" t="s">
        <v>34</v>
      </c>
      <c r="D245" s="174">
        <v>35203.300000000003</v>
      </c>
      <c r="E245" s="174">
        <v>416799.9</v>
      </c>
      <c r="F245" s="174">
        <v>16400</v>
      </c>
      <c r="G245" s="174">
        <v>16571.7</v>
      </c>
      <c r="H245" s="174">
        <v>17400.3</v>
      </c>
    </row>
    <row r="246" spans="1:8" ht="30" customHeight="1" thickBot="1" x14ac:dyDescent="0.3">
      <c r="A246" s="14" t="s">
        <v>248</v>
      </c>
      <c r="B246" s="3" t="s">
        <v>155</v>
      </c>
      <c r="C246" s="3" t="s">
        <v>34</v>
      </c>
      <c r="D246" s="174">
        <v>846682</v>
      </c>
      <c r="E246" s="174">
        <v>794067.8</v>
      </c>
      <c r="F246" s="174">
        <v>737364</v>
      </c>
      <c r="G246" s="174">
        <v>801478.2</v>
      </c>
      <c r="H246" s="174">
        <v>841552.1</v>
      </c>
    </row>
    <row r="247" spans="1:8" ht="26.25" thickBot="1" x14ac:dyDescent="0.3">
      <c r="A247" s="14" t="s">
        <v>249</v>
      </c>
      <c r="B247" s="3" t="s">
        <v>156</v>
      </c>
      <c r="C247" s="3" t="s">
        <v>34</v>
      </c>
      <c r="D247" s="174">
        <v>124217.5</v>
      </c>
      <c r="E247" s="174">
        <v>134010.4</v>
      </c>
      <c r="F247" s="174"/>
      <c r="G247" s="174"/>
      <c r="H247" s="174"/>
    </row>
    <row r="248" spans="1:8" ht="42" customHeight="1" thickBot="1" x14ac:dyDescent="0.3">
      <c r="A248" s="14">
        <v>2</v>
      </c>
      <c r="B248" s="3" t="s">
        <v>157</v>
      </c>
      <c r="C248" s="44" t="s">
        <v>34</v>
      </c>
      <c r="D248" s="172">
        <v>111593.7</v>
      </c>
      <c r="E248" s="172">
        <v>22471.3</v>
      </c>
      <c r="F248" s="172">
        <v>5545.3</v>
      </c>
      <c r="G248" s="172">
        <v>5228.7</v>
      </c>
      <c r="H248" s="172">
        <v>5490</v>
      </c>
    </row>
    <row r="249" spans="1:8" ht="27.75" customHeight="1" thickBot="1" x14ac:dyDescent="0.3">
      <c r="A249" s="14" t="s">
        <v>234</v>
      </c>
      <c r="B249" s="3" t="s">
        <v>158</v>
      </c>
      <c r="C249" s="44" t="s">
        <v>34</v>
      </c>
      <c r="D249" s="172">
        <v>53560.800000000003</v>
      </c>
      <c r="E249" s="172">
        <v>34143.1</v>
      </c>
      <c r="F249" s="172">
        <v>3851.3</v>
      </c>
      <c r="G249" s="172">
        <v>4063.3</v>
      </c>
      <c r="H249" s="172">
        <v>4266</v>
      </c>
    </row>
    <row r="250" spans="1:8" ht="26.25" thickBot="1" x14ac:dyDescent="0.3">
      <c r="A250" s="14" t="s">
        <v>235</v>
      </c>
      <c r="B250" s="3" t="s">
        <v>159</v>
      </c>
      <c r="C250" s="3" t="s">
        <v>34</v>
      </c>
      <c r="D250" s="172">
        <v>884602.7</v>
      </c>
      <c r="E250" s="172">
        <v>1432324.1</v>
      </c>
      <c r="F250" s="172">
        <v>915631.2</v>
      </c>
      <c r="G250" s="172">
        <v>966742.5</v>
      </c>
      <c r="H250" s="172">
        <v>1015080</v>
      </c>
    </row>
    <row r="251" spans="1:8" ht="51.75" thickBot="1" x14ac:dyDescent="0.3">
      <c r="A251" s="14" t="s">
        <v>236</v>
      </c>
      <c r="B251" s="3" t="s">
        <v>160</v>
      </c>
      <c r="C251" s="3" t="s">
        <v>34</v>
      </c>
      <c r="D251" s="172">
        <v>56085.1</v>
      </c>
      <c r="E251" s="172">
        <v>55029.599999999999</v>
      </c>
      <c r="F251" s="172">
        <v>51067.5</v>
      </c>
      <c r="G251" s="172">
        <v>52757.5</v>
      </c>
      <c r="H251" s="172">
        <v>55395</v>
      </c>
    </row>
    <row r="252" spans="1:8" ht="29.25" customHeight="1" thickBot="1" x14ac:dyDescent="0.3">
      <c r="A252" s="14" t="s">
        <v>237</v>
      </c>
      <c r="B252" s="3" t="s">
        <v>161</v>
      </c>
      <c r="C252" s="3" t="s">
        <v>34</v>
      </c>
      <c r="D252" s="172">
        <v>378326.1</v>
      </c>
      <c r="E252" s="172">
        <v>271478.8</v>
      </c>
      <c r="F252" s="172">
        <v>158251</v>
      </c>
      <c r="G252" s="172">
        <v>172378.2</v>
      </c>
      <c r="H252" s="172">
        <v>180997</v>
      </c>
    </row>
    <row r="253" spans="1:8" ht="18" customHeight="1" thickBot="1" x14ac:dyDescent="0.3">
      <c r="A253" s="14" t="s">
        <v>250</v>
      </c>
      <c r="B253" s="3" t="s">
        <v>162</v>
      </c>
      <c r="C253" s="3" t="s">
        <v>34</v>
      </c>
      <c r="D253" s="172">
        <v>4587.2</v>
      </c>
      <c r="E253" s="172">
        <v>4400</v>
      </c>
      <c r="F253" s="172">
        <v>2000</v>
      </c>
      <c r="G253" s="172">
        <v>2000</v>
      </c>
      <c r="H253" s="172">
        <v>2000</v>
      </c>
    </row>
    <row r="254" spans="1:8" ht="26.25" thickBot="1" x14ac:dyDescent="0.3">
      <c r="A254" s="14" t="s">
        <v>251</v>
      </c>
      <c r="B254" s="3" t="s">
        <v>336</v>
      </c>
      <c r="C254" s="3" t="s">
        <v>34</v>
      </c>
      <c r="D254" s="172">
        <v>97440.9</v>
      </c>
      <c r="E254" s="172">
        <v>107368.7</v>
      </c>
      <c r="F254" s="172">
        <v>102990.9</v>
      </c>
      <c r="G254" s="172">
        <v>107875</v>
      </c>
      <c r="H254" s="172">
        <v>111163</v>
      </c>
    </row>
    <row r="255" spans="1:8" ht="28.5" customHeight="1" thickBot="1" x14ac:dyDescent="0.3">
      <c r="A255" s="14" t="s">
        <v>252</v>
      </c>
      <c r="B255" s="3" t="s">
        <v>337</v>
      </c>
      <c r="C255" s="3" t="s">
        <v>34</v>
      </c>
      <c r="D255" s="173">
        <f>D221-D244</f>
        <v>-37121</v>
      </c>
      <c r="E255" s="173">
        <f>E221-E244</f>
        <v>-12000</v>
      </c>
      <c r="F255" s="173">
        <f>F221-F244</f>
        <v>0</v>
      </c>
      <c r="G255" s="173">
        <f>G221-G244</f>
        <v>0</v>
      </c>
      <c r="H255" s="173">
        <f>H221-H244</f>
        <v>0</v>
      </c>
    </row>
    <row r="256" spans="1:8" ht="24.75" customHeight="1" thickBot="1" x14ac:dyDescent="0.3">
      <c r="A256" s="14" t="s">
        <v>253</v>
      </c>
      <c r="B256" s="3" t="s">
        <v>338</v>
      </c>
      <c r="C256" s="3" t="s">
        <v>34</v>
      </c>
      <c r="D256" s="172"/>
      <c r="E256" s="172">
        <v>1000</v>
      </c>
      <c r="F256" s="172">
        <v>2100</v>
      </c>
      <c r="G256" s="172">
        <v>2100</v>
      </c>
      <c r="H256" s="172"/>
    </row>
    <row r="257" spans="1:8" ht="26.25" thickBot="1" x14ac:dyDescent="0.3">
      <c r="A257" s="14" t="s">
        <v>254</v>
      </c>
      <c r="B257" s="3" t="s">
        <v>339</v>
      </c>
      <c r="C257" s="3" t="s">
        <v>34</v>
      </c>
      <c r="D257" s="44"/>
      <c r="E257" s="44"/>
      <c r="F257" s="44"/>
      <c r="G257" s="44"/>
      <c r="H257" s="44"/>
    </row>
    <row r="258" spans="1:8" ht="27.75" customHeight="1" thickBot="1" x14ac:dyDescent="0.3">
      <c r="A258" s="14" t="s">
        <v>255</v>
      </c>
      <c r="B258" s="3" t="s">
        <v>163</v>
      </c>
      <c r="C258" s="3" t="s">
        <v>34</v>
      </c>
      <c r="D258" s="44"/>
      <c r="E258" s="44"/>
      <c r="F258" s="44"/>
      <c r="G258" s="44"/>
      <c r="H258" s="44"/>
    </row>
    <row r="259" spans="1:8" ht="39" thickBot="1" x14ac:dyDescent="0.3">
      <c r="A259" s="14">
        <v>3</v>
      </c>
      <c r="B259" s="3" t="s">
        <v>164</v>
      </c>
      <c r="C259" s="44" t="s">
        <v>34</v>
      </c>
      <c r="D259" s="50">
        <f>D225-D248</f>
        <v>1621007.5000000002</v>
      </c>
      <c r="E259" s="50">
        <f t="shared" ref="E259:H259" si="3">E225-E248</f>
        <v>1954751.7</v>
      </c>
      <c r="F259" s="50">
        <f t="shared" si="3"/>
        <v>1386218.7</v>
      </c>
      <c r="G259" s="50">
        <f t="shared" si="3"/>
        <v>1477821.2</v>
      </c>
      <c r="H259" s="50">
        <f t="shared" si="3"/>
        <v>1551712.4</v>
      </c>
    </row>
    <row r="260" spans="1:8" ht="26.25" thickBot="1" x14ac:dyDescent="0.3">
      <c r="A260" s="40" t="s">
        <v>272</v>
      </c>
      <c r="B260" s="22" t="s">
        <v>324</v>
      </c>
      <c r="C260" s="3" t="s">
        <v>34</v>
      </c>
      <c r="D260" s="3"/>
      <c r="E260" s="3"/>
      <c r="F260" s="3"/>
      <c r="G260" s="3"/>
      <c r="H260" s="3"/>
    </row>
    <row r="261" spans="1:8" ht="43.5" customHeight="1" thickBot="1" x14ac:dyDescent="0.35">
      <c r="A261" s="185"/>
      <c r="B261" s="185"/>
      <c r="C261" s="185"/>
      <c r="D261" s="185"/>
      <c r="E261" s="185"/>
      <c r="F261" s="185"/>
      <c r="G261" s="185"/>
      <c r="H261" s="185"/>
    </row>
    <row r="262" spans="1:8" ht="15.75" thickBot="1" x14ac:dyDescent="0.3">
      <c r="A262" s="177" t="s">
        <v>0</v>
      </c>
      <c r="B262" s="179" t="s">
        <v>1</v>
      </c>
      <c r="C262" s="179" t="s">
        <v>2</v>
      </c>
      <c r="D262" s="12" t="s">
        <v>3</v>
      </c>
      <c r="E262" s="179" t="s">
        <v>5</v>
      </c>
      <c r="F262" s="187" t="s">
        <v>6</v>
      </c>
      <c r="G262" s="188"/>
      <c r="H262" s="189"/>
    </row>
    <row r="263" spans="1:8" ht="24" customHeight="1" thickBot="1" x14ac:dyDescent="0.3">
      <c r="A263" s="178"/>
      <c r="B263" s="180"/>
      <c r="C263" s="180"/>
      <c r="D263" s="1" t="s">
        <v>4</v>
      </c>
      <c r="E263" s="180"/>
      <c r="F263" s="1" t="s">
        <v>8</v>
      </c>
      <c r="G263" s="1" t="s">
        <v>9</v>
      </c>
      <c r="H263" s="1" t="s">
        <v>10</v>
      </c>
    </row>
    <row r="264" spans="1:8" ht="15.75" thickBot="1" x14ac:dyDescent="0.3">
      <c r="A264" s="6" t="s">
        <v>125</v>
      </c>
      <c r="B264" s="183" t="s">
        <v>175</v>
      </c>
      <c r="C264" s="184"/>
      <c r="D264" s="184"/>
      <c r="E264" s="184"/>
      <c r="F264" s="184"/>
      <c r="G264" s="184"/>
      <c r="H264" s="184"/>
    </row>
    <row r="265" spans="1:8" ht="51.75" customHeight="1" thickBot="1" x14ac:dyDescent="0.3">
      <c r="A265" s="14">
        <v>1</v>
      </c>
      <c r="B265" s="3" t="s">
        <v>176</v>
      </c>
      <c r="C265" s="3"/>
      <c r="D265" s="78"/>
      <c r="E265" s="78"/>
      <c r="F265" s="78"/>
      <c r="G265" s="78"/>
      <c r="H265" s="78"/>
    </row>
    <row r="266" spans="1:8" ht="15.75" thickBot="1" x14ac:dyDescent="0.3">
      <c r="A266" s="14" t="s">
        <v>214</v>
      </c>
      <c r="B266" s="3" t="s">
        <v>177</v>
      </c>
      <c r="C266" s="3" t="s">
        <v>178</v>
      </c>
      <c r="D266" s="78">
        <v>0</v>
      </c>
      <c r="E266" s="78">
        <v>310</v>
      </c>
      <c r="F266" s="78">
        <v>145</v>
      </c>
      <c r="G266" s="78"/>
      <c r="H266" s="78">
        <v>145</v>
      </c>
    </row>
    <row r="267" spans="1:8" ht="15.75" thickBot="1" x14ac:dyDescent="0.3">
      <c r="A267" s="14" t="s">
        <v>215</v>
      </c>
      <c r="B267" s="3" t="s">
        <v>179</v>
      </c>
      <c r="C267" s="3" t="s">
        <v>178</v>
      </c>
      <c r="D267" s="78"/>
      <c r="E267" s="78"/>
      <c r="F267" s="78"/>
      <c r="G267" s="78">
        <v>800</v>
      </c>
      <c r="H267" s="78"/>
    </row>
    <row r="268" spans="1:8" ht="28.5" customHeight="1" thickBot="1" x14ac:dyDescent="0.3">
      <c r="A268" s="9" t="s">
        <v>216</v>
      </c>
      <c r="B268" s="10" t="s">
        <v>180</v>
      </c>
      <c r="C268" s="11" t="s">
        <v>178</v>
      </c>
      <c r="D268" s="78"/>
      <c r="E268" s="78"/>
      <c r="F268" s="78"/>
      <c r="G268" s="78"/>
      <c r="H268" s="78"/>
    </row>
    <row r="269" spans="1:8" ht="39.75" customHeight="1" thickBot="1" x14ac:dyDescent="0.3">
      <c r="A269" s="9" t="s">
        <v>217</v>
      </c>
      <c r="B269" s="10" t="s">
        <v>181</v>
      </c>
      <c r="C269" s="11" t="s">
        <v>323</v>
      </c>
      <c r="D269" s="78"/>
      <c r="E269" s="78"/>
      <c r="F269" s="78"/>
      <c r="G269" s="78"/>
      <c r="H269" s="78"/>
    </row>
    <row r="270" spans="1:8" ht="30" customHeight="1" thickBot="1" x14ac:dyDescent="0.3">
      <c r="A270" s="14" t="s">
        <v>218</v>
      </c>
      <c r="B270" s="3" t="s">
        <v>182</v>
      </c>
      <c r="C270" s="3" t="s">
        <v>171</v>
      </c>
      <c r="D270" s="78"/>
      <c r="E270" s="78"/>
      <c r="F270" s="78"/>
      <c r="G270" s="78"/>
      <c r="H270" s="78"/>
    </row>
    <row r="271" spans="1:8" ht="27" customHeight="1" thickBot="1" x14ac:dyDescent="0.3">
      <c r="A271" s="14" t="s">
        <v>219</v>
      </c>
      <c r="B271" s="3" t="s">
        <v>183</v>
      </c>
      <c r="C271" s="3"/>
      <c r="D271" s="78"/>
      <c r="E271" s="78"/>
      <c r="F271" s="78"/>
      <c r="G271" s="78"/>
      <c r="H271" s="78"/>
    </row>
    <row r="272" spans="1:8" ht="39" customHeight="1" thickBot="1" x14ac:dyDescent="0.3">
      <c r="A272" s="14">
        <v>2</v>
      </c>
      <c r="B272" s="3" t="s">
        <v>184</v>
      </c>
      <c r="C272" s="3" t="s">
        <v>19</v>
      </c>
      <c r="D272" s="78"/>
      <c r="E272" s="78"/>
      <c r="F272" s="78"/>
      <c r="G272" s="78"/>
      <c r="H272" s="78"/>
    </row>
    <row r="273" spans="1:8" ht="30.75" customHeight="1" thickBot="1" x14ac:dyDescent="0.3">
      <c r="A273" s="14">
        <v>3</v>
      </c>
      <c r="B273" s="3" t="s">
        <v>185</v>
      </c>
      <c r="C273" s="3" t="s">
        <v>19</v>
      </c>
      <c r="D273" s="77">
        <v>2840</v>
      </c>
      <c r="E273" s="77">
        <v>3228</v>
      </c>
      <c r="F273" s="77">
        <v>3400</v>
      </c>
      <c r="G273" s="77">
        <v>3420</v>
      </c>
      <c r="H273" s="77">
        <v>3587</v>
      </c>
    </row>
    <row r="274" spans="1:8" ht="15.75" thickBot="1" x14ac:dyDescent="0.3">
      <c r="A274" s="19" t="s">
        <v>220</v>
      </c>
      <c r="B274" s="20" t="s">
        <v>186</v>
      </c>
      <c r="C274" s="3" t="s">
        <v>19</v>
      </c>
      <c r="D274" s="77">
        <v>4178</v>
      </c>
      <c r="E274" s="77">
        <v>4411</v>
      </c>
      <c r="F274" s="77">
        <v>4500</v>
      </c>
      <c r="G274" s="77">
        <v>5300</v>
      </c>
      <c r="H274" s="77">
        <v>5400</v>
      </c>
    </row>
    <row r="275" spans="1:8" ht="26.25" customHeight="1" thickBot="1" x14ac:dyDescent="0.3">
      <c r="A275" s="19" t="s">
        <v>221</v>
      </c>
      <c r="B275" s="20" t="s">
        <v>187</v>
      </c>
      <c r="C275" s="3" t="s">
        <v>19</v>
      </c>
      <c r="D275" s="77"/>
      <c r="E275" s="77"/>
      <c r="F275" s="77"/>
      <c r="G275" s="77"/>
      <c r="H275" s="77"/>
    </row>
    <row r="276" spans="1:8" ht="26.25" thickBot="1" x14ac:dyDescent="0.3">
      <c r="A276" s="19" t="s">
        <v>222</v>
      </c>
      <c r="B276" s="20" t="s">
        <v>188</v>
      </c>
      <c r="C276" s="3" t="s">
        <v>19</v>
      </c>
      <c r="D276" s="77"/>
      <c r="E276" s="77"/>
      <c r="F276" s="77"/>
      <c r="G276" s="77"/>
      <c r="H276" s="77"/>
    </row>
    <row r="277" spans="1:8" ht="26.25" thickBot="1" x14ac:dyDescent="0.3">
      <c r="A277" s="19" t="s">
        <v>223</v>
      </c>
      <c r="B277" s="20" t="s">
        <v>189</v>
      </c>
      <c r="C277" s="3" t="s">
        <v>19</v>
      </c>
      <c r="D277" s="77"/>
      <c r="E277" s="77"/>
      <c r="F277" s="77"/>
      <c r="G277" s="77"/>
      <c r="H277" s="77"/>
    </row>
    <row r="278" spans="1:8" ht="26.25" customHeight="1" thickBot="1" x14ac:dyDescent="0.3">
      <c r="A278" s="19">
        <v>4</v>
      </c>
      <c r="B278" s="20" t="s">
        <v>190</v>
      </c>
      <c r="C278" s="3" t="s">
        <v>19</v>
      </c>
      <c r="D278" s="77"/>
      <c r="E278" s="77"/>
      <c r="F278" s="77"/>
      <c r="G278" s="77"/>
      <c r="H278" s="77"/>
    </row>
    <row r="279" spans="1:8" ht="15" customHeight="1" thickBot="1" x14ac:dyDescent="0.3">
      <c r="A279" s="19" t="s">
        <v>256</v>
      </c>
      <c r="B279" s="20" t="s">
        <v>188</v>
      </c>
      <c r="C279" s="3" t="s">
        <v>19</v>
      </c>
      <c r="D279" s="77"/>
      <c r="E279" s="77"/>
      <c r="F279" s="77"/>
      <c r="G279" s="77"/>
      <c r="H279" s="77"/>
    </row>
    <row r="280" spans="1:8" ht="15" customHeight="1" thickBot="1" x14ac:dyDescent="0.3">
      <c r="A280" s="19" t="s">
        <v>257</v>
      </c>
      <c r="B280" s="20" t="s">
        <v>192</v>
      </c>
      <c r="C280" s="3" t="s">
        <v>19</v>
      </c>
      <c r="D280" s="78"/>
      <c r="E280" s="78"/>
      <c r="F280" s="78"/>
      <c r="G280" s="78"/>
      <c r="H280" s="78"/>
    </row>
    <row r="281" spans="1:8" ht="29.25" customHeight="1" thickBot="1" x14ac:dyDescent="0.3">
      <c r="A281" s="19">
        <v>5</v>
      </c>
      <c r="B281" s="20" t="s">
        <v>193</v>
      </c>
      <c r="C281" s="3"/>
      <c r="D281" s="78"/>
      <c r="E281" s="78"/>
      <c r="F281" s="78"/>
      <c r="G281" s="78"/>
      <c r="H281" s="78"/>
    </row>
    <row r="282" spans="1:8" ht="26.25" thickBot="1" x14ac:dyDescent="0.3">
      <c r="A282" s="19" t="s">
        <v>258</v>
      </c>
      <c r="B282" s="20" t="s">
        <v>195</v>
      </c>
      <c r="C282" s="3" t="s">
        <v>196</v>
      </c>
      <c r="D282" s="78">
        <v>29</v>
      </c>
      <c r="E282" s="78">
        <v>30</v>
      </c>
      <c r="F282" s="78">
        <v>30</v>
      </c>
      <c r="G282" s="78">
        <v>31</v>
      </c>
      <c r="H282" s="78">
        <v>32</v>
      </c>
    </row>
    <row r="283" spans="1:8" ht="39" thickBot="1" x14ac:dyDescent="0.3">
      <c r="A283" s="19" t="s">
        <v>259</v>
      </c>
      <c r="B283" s="20" t="s">
        <v>197</v>
      </c>
      <c r="C283" s="3" t="s">
        <v>198</v>
      </c>
      <c r="D283" s="78">
        <v>270</v>
      </c>
      <c r="E283" s="78">
        <v>277</v>
      </c>
      <c r="F283" s="78">
        <v>277</v>
      </c>
      <c r="G283" s="78">
        <v>284</v>
      </c>
      <c r="H283" s="78">
        <v>291</v>
      </c>
    </row>
    <row r="284" spans="1:8" ht="39" thickBot="1" x14ac:dyDescent="0.3">
      <c r="A284" s="19" t="s">
        <v>260</v>
      </c>
      <c r="B284" s="20" t="s">
        <v>199</v>
      </c>
      <c r="C284" s="3" t="s">
        <v>198</v>
      </c>
      <c r="D284" s="78">
        <v>12</v>
      </c>
      <c r="E284" s="78">
        <v>15</v>
      </c>
      <c r="F284" s="78">
        <v>16</v>
      </c>
      <c r="G284" s="78">
        <v>16</v>
      </c>
      <c r="H284" s="78">
        <v>16</v>
      </c>
    </row>
    <row r="285" spans="1:8" ht="26.25" thickBot="1" x14ac:dyDescent="0.3">
      <c r="A285" s="19" t="s">
        <v>261</v>
      </c>
      <c r="B285" s="20" t="s">
        <v>200</v>
      </c>
      <c r="C285" s="3" t="s">
        <v>201</v>
      </c>
      <c r="D285" s="78">
        <v>35</v>
      </c>
      <c r="E285" s="78">
        <v>33</v>
      </c>
      <c r="F285" s="78">
        <v>33</v>
      </c>
      <c r="G285" s="78">
        <v>34</v>
      </c>
      <c r="H285" s="78">
        <v>35</v>
      </c>
    </row>
    <row r="286" spans="1:8" ht="26.25" thickBot="1" x14ac:dyDescent="0.3">
      <c r="A286" s="19" t="s">
        <v>262</v>
      </c>
      <c r="B286" s="20" t="s">
        <v>202</v>
      </c>
      <c r="C286" s="3" t="s">
        <v>201</v>
      </c>
      <c r="D286" s="78">
        <v>76</v>
      </c>
      <c r="E286" s="78">
        <v>71</v>
      </c>
      <c r="F286" s="78">
        <v>71</v>
      </c>
      <c r="G286" s="78">
        <v>72</v>
      </c>
      <c r="H286" s="78">
        <v>73</v>
      </c>
    </row>
    <row r="287" spans="1:8" ht="51.75" thickBot="1" x14ac:dyDescent="0.3">
      <c r="A287" s="14" t="s">
        <v>263</v>
      </c>
      <c r="B287" s="3" t="s">
        <v>203</v>
      </c>
      <c r="C287" s="3" t="s">
        <v>204</v>
      </c>
      <c r="D287" s="78"/>
      <c r="E287" s="78"/>
      <c r="F287" s="78"/>
      <c r="G287" s="78"/>
      <c r="H287" s="78"/>
    </row>
    <row r="288" spans="1:8" ht="26.25" thickBot="1" x14ac:dyDescent="0.3">
      <c r="A288" s="14" t="s">
        <v>264</v>
      </c>
      <c r="B288" s="3" t="s">
        <v>205</v>
      </c>
      <c r="C288" s="3" t="s">
        <v>206</v>
      </c>
      <c r="D288" s="78">
        <v>21</v>
      </c>
      <c r="E288" s="78">
        <v>21</v>
      </c>
      <c r="F288" s="78">
        <v>21</v>
      </c>
      <c r="G288" s="78">
        <v>21</v>
      </c>
      <c r="H288" s="78">
        <v>21</v>
      </c>
    </row>
    <row r="289" spans="1:8" ht="26.25" thickBot="1" x14ac:dyDescent="0.3">
      <c r="A289" s="14" t="s">
        <v>265</v>
      </c>
      <c r="B289" s="3" t="s">
        <v>207</v>
      </c>
      <c r="C289" s="3" t="s">
        <v>206</v>
      </c>
      <c r="D289" s="78">
        <v>14</v>
      </c>
      <c r="E289" s="78">
        <v>15</v>
      </c>
      <c r="F289" s="78">
        <v>16</v>
      </c>
      <c r="G289" s="78">
        <v>16</v>
      </c>
      <c r="H289" s="78">
        <v>16</v>
      </c>
    </row>
    <row r="290" spans="1:8" ht="39" thickBot="1" x14ac:dyDescent="0.3">
      <c r="A290" s="14" t="s">
        <v>266</v>
      </c>
      <c r="B290" s="3" t="s">
        <v>208</v>
      </c>
      <c r="C290" s="3" t="s">
        <v>209</v>
      </c>
      <c r="D290" s="78">
        <v>776</v>
      </c>
      <c r="E290" s="78">
        <v>850</v>
      </c>
      <c r="F290" s="78">
        <v>930</v>
      </c>
      <c r="G290" s="78">
        <v>1028</v>
      </c>
      <c r="H290" s="78">
        <v>1050</v>
      </c>
    </row>
    <row r="291" spans="1:8" ht="52.5" customHeight="1" thickBot="1" x14ac:dyDescent="0.3">
      <c r="A291" s="14">
        <v>6</v>
      </c>
      <c r="B291" s="3" t="s">
        <v>210</v>
      </c>
      <c r="C291" s="3" t="s">
        <v>211</v>
      </c>
      <c r="D291" s="3">
        <v>100</v>
      </c>
      <c r="E291" s="3">
        <v>100</v>
      </c>
      <c r="F291" s="3">
        <v>100</v>
      </c>
      <c r="G291" s="3">
        <v>100</v>
      </c>
      <c r="H291" s="3">
        <v>100</v>
      </c>
    </row>
    <row r="292" spans="1:8" ht="16.5" customHeight="1" x14ac:dyDescent="0.25"/>
    <row r="293" spans="1:8" ht="32.25" customHeight="1" x14ac:dyDescent="0.25">
      <c r="A293" s="210"/>
      <c r="B293" s="210"/>
      <c r="C293" s="210"/>
      <c r="D293" s="210"/>
      <c r="E293" s="210"/>
      <c r="F293" s="210"/>
      <c r="G293" s="210"/>
      <c r="H293" s="210"/>
    </row>
    <row r="294" spans="1:8" ht="42.75" customHeight="1" x14ac:dyDescent="0.25">
      <c r="A294" s="210"/>
      <c r="B294" s="210"/>
      <c r="C294" s="210"/>
      <c r="D294" s="210"/>
      <c r="E294" s="210"/>
      <c r="F294" s="210"/>
      <c r="G294" s="210"/>
      <c r="H294" s="210"/>
    </row>
    <row r="295" spans="1:8" ht="60" customHeight="1" x14ac:dyDescent="0.25">
      <c r="A295" s="210"/>
      <c r="B295" s="210"/>
      <c r="C295" s="210"/>
      <c r="D295" s="210"/>
      <c r="E295" s="210"/>
      <c r="F295" s="210"/>
      <c r="G295" s="210"/>
      <c r="H295" s="210"/>
    </row>
    <row r="296" spans="1:8" x14ac:dyDescent="0.25">
      <c r="A296" s="23"/>
      <c r="B296" s="23"/>
      <c r="C296" s="23"/>
      <c r="D296" s="23"/>
      <c r="E296" s="23"/>
      <c r="F296" s="23"/>
      <c r="G296" s="23"/>
      <c r="H296" s="23"/>
    </row>
  </sheetData>
  <mergeCells count="120">
    <mergeCell ref="A1:H1"/>
    <mergeCell ref="A295:H295"/>
    <mergeCell ref="A2:H2"/>
    <mergeCell ref="B264:H264"/>
    <mergeCell ref="A3:A4"/>
    <mergeCell ref="C222:C223"/>
    <mergeCell ref="B3:B4"/>
    <mergeCell ref="B224:H224"/>
    <mergeCell ref="B216:H216"/>
    <mergeCell ref="F3:H3"/>
    <mergeCell ref="B5:H5"/>
    <mergeCell ref="A6:A8"/>
    <mergeCell ref="A35:H35"/>
    <mergeCell ref="A36:A37"/>
    <mergeCell ref="B36:B37"/>
    <mergeCell ref="C36:C37"/>
    <mergeCell ref="E36:E37"/>
    <mergeCell ref="F36:H36"/>
    <mergeCell ref="A42:A44"/>
    <mergeCell ref="A45:A47"/>
    <mergeCell ref="B22:B23"/>
    <mergeCell ref="B24:H24"/>
    <mergeCell ref="A11:A12"/>
    <mergeCell ref="A21:H21"/>
    <mergeCell ref="A22:A23"/>
    <mergeCell ref="A9:A10"/>
    <mergeCell ref="E222:E223"/>
    <mergeCell ref="C199:C200"/>
    <mergeCell ref="E199:E200"/>
    <mergeCell ref="A213:H213"/>
    <mergeCell ref="A214:A215"/>
    <mergeCell ref="B214:B215"/>
    <mergeCell ref="B202:B203"/>
    <mergeCell ref="C202:C203"/>
    <mergeCell ref="D202:D203"/>
    <mergeCell ref="C214:C215"/>
    <mergeCell ref="E214:E215"/>
    <mergeCell ref="F214:H214"/>
    <mergeCell ref="A221:H221"/>
    <mergeCell ref="A222:A223"/>
    <mergeCell ref="B222:B223"/>
    <mergeCell ref="F199:H199"/>
    <mergeCell ref="A199:A200"/>
    <mergeCell ref="B199:B200"/>
    <mergeCell ref="G202:G203"/>
    <mergeCell ref="H202:H203"/>
    <mergeCell ref="A162:A164"/>
    <mergeCell ref="A165:A167"/>
    <mergeCell ref="A168:A170"/>
    <mergeCell ref="A175:A177"/>
    <mergeCell ref="C172:C173"/>
    <mergeCell ref="A171:H171"/>
    <mergeCell ref="A294:H294"/>
    <mergeCell ref="A293:H293"/>
    <mergeCell ref="A261:H261"/>
    <mergeCell ref="A262:A263"/>
    <mergeCell ref="B262:B263"/>
    <mergeCell ref="C262:C263"/>
    <mergeCell ref="E262:E263"/>
    <mergeCell ref="F262:H262"/>
    <mergeCell ref="A229:A230"/>
    <mergeCell ref="C229:C230"/>
    <mergeCell ref="F222:H222"/>
    <mergeCell ref="E172:E173"/>
    <mergeCell ref="F172:H172"/>
    <mergeCell ref="B174:H174"/>
    <mergeCell ref="A172:A173"/>
    <mergeCell ref="B172:B173"/>
    <mergeCell ref="A82:A84"/>
    <mergeCell ref="A85:A87"/>
    <mergeCell ref="A88:A90"/>
    <mergeCell ref="A91:A93"/>
    <mergeCell ref="A58:A60"/>
    <mergeCell ref="A61:A63"/>
    <mergeCell ref="A202:A205"/>
    <mergeCell ref="E202:E203"/>
    <mergeCell ref="F202:F203"/>
    <mergeCell ref="A198:H198"/>
    <mergeCell ref="E95:E96"/>
    <mergeCell ref="F95:H95"/>
    <mergeCell ref="B97:H97"/>
    <mergeCell ref="B123:H123"/>
    <mergeCell ref="A114:A115"/>
    <mergeCell ref="F159:H159"/>
    <mergeCell ref="C22:C23"/>
    <mergeCell ref="E22:E23"/>
    <mergeCell ref="F22:H22"/>
    <mergeCell ref="C3:C4"/>
    <mergeCell ref="A94:H94"/>
    <mergeCell ref="A95:A96"/>
    <mergeCell ref="B95:B96"/>
    <mergeCell ref="C95:C96"/>
    <mergeCell ref="A67:A69"/>
    <mergeCell ref="A70:A72"/>
    <mergeCell ref="A64:A66"/>
    <mergeCell ref="A73:A75"/>
    <mergeCell ref="A76:A78"/>
    <mergeCell ref="A79:A81"/>
    <mergeCell ref="B38:H38"/>
    <mergeCell ref="A49:A51"/>
    <mergeCell ref="A39:A41"/>
    <mergeCell ref="A52:A54"/>
    <mergeCell ref="A55:A57"/>
    <mergeCell ref="A98:A100"/>
    <mergeCell ref="A101:A103"/>
    <mergeCell ref="A111:A113"/>
    <mergeCell ref="A120:H120"/>
    <mergeCell ref="A121:A122"/>
    <mergeCell ref="B121:B122"/>
    <mergeCell ref="C121:C122"/>
    <mergeCell ref="E121:E122"/>
    <mergeCell ref="A116:A117"/>
    <mergeCell ref="A118:A119"/>
    <mergeCell ref="B161:H161"/>
    <mergeCell ref="A158:H158"/>
    <mergeCell ref="A159:A160"/>
    <mergeCell ref="B159:B160"/>
    <mergeCell ref="C159:C160"/>
    <mergeCell ref="E159:E160"/>
    <mergeCell ref="F121:H121"/>
  </mergeCells>
  <hyperlinks>
    <hyperlink ref="B41" location="_ftn1" display="_ftn1"/>
    <hyperlink ref="B43" location="_ftn2" display="_ftn2"/>
    <hyperlink ref="C43" location="_ftn3" display="_ftn3"/>
  </hyperlinks>
  <pageMargins left="0.70866141732283472" right="0.70866141732283472" top="0.74803149606299213" bottom="0.74803149606299213" header="0.31496062992125984" footer="0.31496062992125984"/>
  <pageSetup paperSize="9" scale="60" fitToWidth="0" orientation="portrait" r:id="rId1"/>
  <rowBreaks count="8" manualBreakCount="8">
    <brk id="34" max="16383" man="1"/>
    <brk id="93" max="16383" man="1"/>
    <brk id="119" max="16383" man="1"/>
    <brk id="148" max="7" man="1"/>
    <brk id="170" max="16383" man="1"/>
    <brk id="210" max="7" man="1"/>
    <brk id="236" max="7" man="1"/>
    <brk id="260" max="16383" man="1"/>
  </rowBreaks>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zoomScale="120" zoomScaleNormal="120" zoomScaleSheetLayoutView="120" zoomScalePageLayoutView="120" workbookViewId="0">
      <selection activeCell="H8" sqref="D5:H8"/>
    </sheetView>
  </sheetViews>
  <sheetFormatPr defaultRowHeight="15" x14ac:dyDescent="0.25"/>
  <cols>
    <col min="1" max="1" width="3.7109375" customWidth="1"/>
    <col min="2" max="2" width="22.5703125" customWidth="1"/>
    <col min="3" max="3" width="17.5703125" customWidth="1"/>
    <col min="4" max="4" width="11.28515625" customWidth="1"/>
    <col min="5" max="5" width="12.5703125" customWidth="1"/>
    <col min="6" max="6" width="12" customWidth="1"/>
    <col min="7" max="7" width="11" customWidth="1"/>
    <col min="8" max="8" width="10.28515625" customWidth="1"/>
    <col min="9" max="9" width="32" style="99" customWidth="1"/>
    <col min="10" max="10" width="14.5703125" customWidth="1"/>
  </cols>
  <sheetData>
    <row r="1" spans="1:9" ht="39.75" customHeight="1" thickBot="1" x14ac:dyDescent="0.35">
      <c r="A1" s="176" t="s">
        <v>297</v>
      </c>
      <c r="B1" s="176"/>
      <c r="C1" s="176"/>
      <c r="D1" s="176"/>
      <c r="E1" s="176"/>
      <c r="F1" s="176"/>
      <c r="G1" s="176"/>
      <c r="H1" s="176"/>
      <c r="I1" s="176"/>
    </row>
    <row r="2" spans="1:9" ht="15.75" customHeight="1" thickBot="1" x14ac:dyDescent="0.3">
      <c r="A2" s="177" t="s">
        <v>0</v>
      </c>
      <c r="B2" s="179" t="s">
        <v>1</v>
      </c>
      <c r="C2" s="179" t="s">
        <v>2</v>
      </c>
      <c r="D2" s="12" t="s">
        <v>3</v>
      </c>
      <c r="E2" s="179" t="s">
        <v>327</v>
      </c>
      <c r="F2" s="187" t="s">
        <v>6</v>
      </c>
      <c r="G2" s="188"/>
      <c r="H2" s="189"/>
      <c r="I2" s="268" t="s">
        <v>7</v>
      </c>
    </row>
    <row r="3" spans="1:9" ht="27" customHeight="1" thickBot="1" x14ac:dyDescent="0.3">
      <c r="A3" s="178"/>
      <c r="B3" s="180"/>
      <c r="C3" s="180"/>
      <c r="D3" s="1" t="s">
        <v>4</v>
      </c>
      <c r="E3" s="180"/>
      <c r="F3" s="1" t="s">
        <v>8</v>
      </c>
      <c r="G3" s="1" t="s">
        <v>9</v>
      </c>
      <c r="H3" s="1" t="s">
        <v>10</v>
      </c>
      <c r="I3" s="269"/>
    </row>
    <row r="4" spans="1:9" ht="18.75" customHeight="1" thickBot="1" x14ac:dyDescent="0.3">
      <c r="A4" s="6" t="s">
        <v>129</v>
      </c>
      <c r="B4" s="183" t="s">
        <v>126</v>
      </c>
      <c r="C4" s="184"/>
      <c r="D4" s="184"/>
      <c r="E4" s="184"/>
      <c r="F4" s="184"/>
      <c r="G4" s="184"/>
      <c r="H4" s="184"/>
      <c r="I4" s="291"/>
    </row>
    <row r="5" spans="1:9" ht="27" customHeight="1" thickBot="1" x14ac:dyDescent="0.3">
      <c r="A5" s="7">
        <v>1</v>
      </c>
      <c r="B5" s="16" t="s">
        <v>127</v>
      </c>
      <c r="C5" s="3" t="s">
        <v>311</v>
      </c>
      <c r="D5" s="11">
        <v>2069338</v>
      </c>
      <c r="E5" s="11">
        <v>2102850</v>
      </c>
      <c r="F5" s="11">
        <v>2224815</v>
      </c>
      <c r="G5" s="11">
        <v>2342730</v>
      </c>
      <c r="H5" s="11">
        <v>2455180</v>
      </c>
      <c r="I5" s="164" t="s">
        <v>392</v>
      </c>
    </row>
    <row r="6" spans="1:9" ht="60" customHeight="1" thickBot="1" x14ac:dyDescent="0.3">
      <c r="A6" s="7">
        <v>2</v>
      </c>
      <c r="B6" s="16" t="s">
        <v>362</v>
      </c>
      <c r="C6" s="8" t="s">
        <v>320</v>
      </c>
      <c r="D6" s="83">
        <v>43.768999999999998</v>
      </c>
      <c r="E6" s="83">
        <v>43.8</v>
      </c>
      <c r="F6" s="83">
        <v>43.8</v>
      </c>
      <c r="G6" s="83">
        <v>43.8</v>
      </c>
      <c r="H6" s="83">
        <v>43.8</v>
      </c>
      <c r="I6" s="170" t="s">
        <v>393</v>
      </c>
    </row>
    <row r="7" spans="1:9" ht="78" customHeight="1" thickBot="1" x14ac:dyDescent="0.3">
      <c r="A7" s="43" t="s">
        <v>271</v>
      </c>
      <c r="B7" s="44" t="s">
        <v>363</v>
      </c>
      <c r="C7" s="46" t="s">
        <v>320</v>
      </c>
      <c r="D7" s="77">
        <v>17.03</v>
      </c>
      <c r="E7" s="77">
        <v>17</v>
      </c>
      <c r="F7" s="77">
        <v>17</v>
      </c>
      <c r="G7" s="77">
        <v>17</v>
      </c>
      <c r="H7" s="77">
        <v>17</v>
      </c>
      <c r="I7" s="120" t="s">
        <v>394</v>
      </c>
    </row>
    <row r="8" spans="1:9" ht="74.25" customHeight="1" thickBot="1" x14ac:dyDescent="0.3">
      <c r="A8" s="72" t="s">
        <v>272</v>
      </c>
      <c r="B8" s="46" t="s">
        <v>364</v>
      </c>
      <c r="C8" s="46" t="s">
        <v>128</v>
      </c>
      <c r="D8" s="82">
        <v>38.9</v>
      </c>
      <c r="E8" s="82">
        <v>38.9</v>
      </c>
      <c r="F8" s="82">
        <v>38.9</v>
      </c>
      <c r="G8" s="82">
        <v>38.9</v>
      </c>
      <c r="H8" s="82">
        <v>38.9</v>
      </c>
      <c r="I8" s="171" t="s">
        <v>321</v>
      </c>
    </row>
  </sheetData>
  <mergeCells count="8">
    <mergeCell ref="B4:I4"/>
    <mergeCell ref="A1:I1"/>
    <mergeCell ref="A2:A3"/>
    <mergeCell ref="B2:B3"/>
    <mergeCell ref="C2:C3"/>
    <mergeCell ref="E2:E3"/>
    <mergeCell ref="F2:H2"/>
    <mergeCell ref="I2:I3"/>
  </mergeCells>
  <pageMargins left="0.7" right="0.7" top="0.75" bottom="0.75" header="0.3" footer="0.3"/>
  <pageSetup paperSize="9" scale="8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34" zoomScale="120" zoomScaleNormal="120" zoomScaleSheetLayoutView="120" zoomScalePageLayoutView="120" workbookViewId="0">
      <selection activeCell="D5" sqref="D5:H40"/>
    </sheetView>
  </sheetViews>
  <sheetFormatPr defaultRowHeight="15" x14ac:dyDescent="0.25"/>
  <cols>
    <col min="1" max="1" width="5.7109375" customWidth="1"/>
    <col min="2" max="2" width="29.28515625" customWidth="1"/>
    <col min="3" max="3" width="17.5703125" customWidth="1"/>
    <col min="4" max="4" width="10.28515625" customWidth="1"/>
    <col min="5" max="6" width="11" customWidth="1"/>
    <col min="7" max="7" width="10.5703125" customWidth="1"/>
    <col min="8" max="8" width="11.5703125" customWidth="1"/>
    <col min="9" max="9" width="56" customWidth="1"/>
    <col min="10" max="10" width="14.5703125" customWidth="1"/>
  </cols>
  <sheetData>
    <row r="1" spans="1:9" ht="43.5" customHeight="1" thickBot="1" x14ac:dyDescent="0.35">
      <c r="A1" s="241" t="s">
        <v>297</v>
      </c>
      <c r="B1" s="241"/>
      <c r="C1" s="241"/>
      <c r="D1" s="241"/>
      <c r="E1" s="241"/>
      <c r="F1" s="241"/>
      <c r="G1" s="241"/>
      <c r="H1" s="241"/>
      <c r="I1" s="241"/>
    </row>
    <row r="2" spans="1:9" ht="27" customHeight="1" thickBot="1" x14ac:dyDescent="0.3">
      <c r="A2" s="242" t="s">
        <v>0</v>
      </c>
      <c r="B2" s="225" t="s">
        <v>1</v>
      </c>
      <c r="C2" s="225" t="s">
        <v>2</v>
      </c>
      <c r="D2" s="66" t="s">
        <v>3</v>
      </c>
      <c r="E2" s="225" t="s">
        <v>5</v>
      </c>
      <c r="F2" s="215" t="s">
        <v>6</v>
      </c>
      <c r="G2" s="216"/>
      <c r="H2" s="217"/>
      <c r="I2" s="225" t="s">
        <v>7</v>
      </c>
    </row>
    <row r="3" spans="1:9" ht="13.5" customHeight="1" thickBot="1" x14ac:dyDescent="0.3">
      <c r="A3" s="243"/>
      <c r="B3" s="226"/>
      <c r="C3" s="226"/>
      <c r="D3" s="67" t="s">
        <v>4</v>
      </c>
      <c r="E3" s="226"/>
      <c r="F3" s="67" t="s">
        <v>8</v>
      </c>
      <c r="G3" s="67" t="s">
        <v>9</v>
      </c>
      <c r="H3" s="67" t="s">
        <v>10</v>
      </c>
      <c r="I3" s="226"/>
    </row>
    <row r="4" spans="1:9" ht="15" customHeight="1" thickBot="1" x14ac:dyDescent="0.3">
      <c r="A4" s="68" t="s">
        <v>279</v>
      </c>
      <c r="B4" s="247" t="s">
        <v>342</v>
      </c>
      <c r="C4" s="248"/>
      <c r="D4" s="248"/>
      <c r="E4" s="248"/>
      <c r="F4" s="248"/>
      <c r="G4" s="248"/>
      <c r="H4" s="248"/>
      <c r="I4" s="329"/>
    </row>
    <row r="5" spans="1:9" ht="66" customHeight="1" thickBot="1" x14ac:dyDescent="0.3">
      <c r="A5" s="43">
        <v>1</v>
      </c>
      <c r="B5" s="44" t="s">
        <v>130</v>
      </c>
      <c r="C5" s="44" t="s">
        <v>34</v>
      </c>
      <c r="D5" s="173">
        <f>D6+D23</f>
        <v>1732601.2000000002</v>
      </c>
      <c r="E5" s="173">
        <f>E6+E23</f>
        <v>1977223</v>
      </c>
      <c r="F5" s="173">
        <f>F6+F23</f>
        <v>1391764</v>
      </c>
      <c r="G5" s="173">
        <f>G6+G23</f>
        <v>1483049.9</v>
      </c>
      <c r="H5" s="173">
        <f>H6+H23</f>
        <v>1557202.4</v>
      </c>
      <c r="I5" s="46" t="s">
        <v>131</v>
      </c>
    </row>
    <row r="6" spans="1:9" ht="27" customHeight="1" thickBot="1" x14ac:dyDescent="0.3">
      <c r="A6" s="35" t="s">
        <v>214</v>
      </c>
      <c r="B6" s="4" t="s">
        <v>133</v>
      </c>
      <c r="C6" s="36" t="s">
        <v>34</v>
      </c>
      <c r="D6" s="174">
        <v>693748.4</v>
      </c>
      <c r="E6" s="174">
        <v>620344.9</v>
      </c>
      <c r="F6" s="174">
        <v>638000</v>
      </c>
      <c r="G6" s="174">
        <v>665000</v>
      </c>
      <c r="H6" s="174">
        <v>698250</v>
      </c>
      <c r="I6" s="330" t="s">
        <v>132</v>
      </c>
    </row>
    <row r="7" spans="1:9" ht="51.75" customHeight="1" thickBot="1" x14ac:dyDescent="0.3">
      <c r="A7" s="37"/>
      <c r="B7" s="3" t="s">
        <v>134</v>
      </c>
      <c r="C7" s="38"/>
      <c r="D7" s="174"/>
      <c r="E7" s="174"/>
      <c r="F7" s="174"/>
      <c r="G7" s="174"/>
      <c r="H7" s="174"/>
      <c r="I7" s="214"/>
    </row>
    <row r="8" spans="1:9" ht="26.25" thickBot="1" x14ac:dyDescent="0.3">
      <c r="A8" s="91" t="s">
        <v>238</v>
      </c>
      <c r="B8" s="3" t="s">
        <v>135</v>
      </c>
      <c r="C8" s="3" t="s">
        <v>34</v>
      </c>
      <c r="D8" s="174">
        <v>381967.3</v>
      </c>
      <c r="E8" s="174">
        <v>310477.59999999998</v>
      </c>
      <c r="F8" s="174">
        <v>335281.3</v>
      </c>
      <c r="G8" s="174">
        <v>343477.8</v>
      </c>
      <c r="H8" s="174">
        <v>360651.7</v>
      </c>
      <c r="I8" s="8"/>
    </row>
    <row r="9" spans="1:9" ht="13.5" customHeight="1" thickBot="1" x14ac:dyDescent="0.3">
      <c r="A9" s="211" t="s">
        <v>239</v>
      </c>
      <c r="B9" s="4" t="s">
        <v>136</v>
      </c>
      <c r="C9" s="213" t="s">
        <v>34</v>
      </c>
      <c r="D9" s="174">
        <v>98857.8</v>
      </c>
      <c r="E9" s="174">
        <v>95677.9</v>
      </c>
      <c r="F9" s="174">
        <v>98023.7</v>
      </c>
      <c r="G9" s="174">
        <v>89457</v>
      </c>
      <c r="H9" s="174">
        <v>93929.8</v>
      </c>
      <c r="I9" s="213"/>
    </row>
    <row r="10" spans="1:9" ht="14.25" customHeight="1" thickBot="1" x14ac:dyDescent="0.3">
      <c r="A10" s="212"/>
      <c r="B10" s="3" t="s">
        <v>27</v>
      </c>
      <c r="C10" s="214"/>
      <c r="D10" s="174"/>
      <c r="E10" s="174"/>
      <c r="F10" s="174"/>
      <c r="G10" s="174"/>
      <c r="H10" s="174"/>
      <c r="I10" s="214"/>
    </row>
    <row r="11" spans="1:9" ht="51.75" thickBot="1" x14ac:dyDescent="0.3">
      <c r="A11" s="91" t="s">
        <v>137</v>
      </c>
      <c r="B11" s="3" t="s">
        <v>138</v>
      </c>
      <c r="C11" s="3" t="s">
        <v>34</v>
      </c>
      <c r="D11" s="174">
        <v>81441.5</v>
      </c>
      <c r="E11" s="174">
        <v>79836.2</v>
      </c>
      <c r="F11" s="174">
        <v>14545.8</v>
      </c>
      <c r="G11" s="174">
        <v>84287.6</v>
      </c>
      <c r="H11" s="174">
        <v>88501.9</v>
      </c>
      <c r="I11" s="85"/>
    </row>
    <row r="12" spans="1:9" ht="39" thickBot="1" x14ac:dyDescent="0.3">
      <c r="A12" s="91" t="s">
        <v>139</v>
      </c>
      <c r="B12" s="3" t="s">
        <v>140</v>
      </c>
      <c r="C12" s="3" t="s">
        <v>34</v>
      </c>
      <c r="D12" s="174">
        <v>15865.6</v>
      </c>
      <c r="E12" s="174">
        <v>14401.8</v>
      </c>
      <c r="F12" s="174">
        <v>14545.8</v>
      </c>
      <c r="G12" s="174">
        <v>3636.4</v>
      </c>
      <c r="H12" s="174">
        <v>3818.2</v>
      </c>
      <c r="I12" s="213"/>
    </row>
    <row r="13" spans="1:9" ht="26.25" thickBot="1" x14ac:dyDescent="0.3">
      <c r="A13" s="91" t="s">
        <v>141</v>
      </c>
      <c r="B13" s="3" t="s">
        <v>142</v>
      </c>
      <c r="C13" s="3" t="s">
        <v>34</v>
      </c>
      <c r="D13" s="174">
        <v>1286.5</v>
      </c>
      <c r="E13" s="174">
        <v>1326.5</v>
      </c>
      <c r="F13" s="174">
        <v>1367</v>
      </c>
      <c r="G13" s="174">
        <v>1408</v>
      </c>
      <c r="H13" s="174">
        <v>1478.4</v>
      </c>
      <c r="I13" s="214"/>
    </row>
    <row r="14" spans="1:9" ht="15" customHeight="1" thickBot="1" x14ac:dyDescent="0.3">
      <c r="A14" s="90" t="s">
        <v>240</v>
      </c>
      <c r="B14" s="4" t="s">
        <v>143</v>
      </c>
      <c r="C14" s="84" t="s">
        <v>34</v>
      </c>
      <c r="D14" s="174"/>
      <c r="E14" s="174"/>
      <c r="F14" s="174"/>
      <c r="G14" s="174"/>
      <c r="H14" s="174"/>
      <c r="I14" s="84"/>
    </row>
    <row r="15" spans="1:9" ht="15.75" thickBot="1" x14ac:dyDescent="0.3">
      <c r="A15" s="91"/>
      <c r="B15" s="3" t="s">
        <v>27</v>
      </c>
      <c r="C15" s="85"/>
      <c r="D15" s="174"/>
      <c r="E15" s="174"/>
      <c r="F15" s="174"/>
      <c r="G15" s="174"/>
      <c r="H15" s="174"/>
      <c r="I15" s="85"/>
    </row>
    <row r="16" spans="1:9" ht="26.25" thickBot="1" x14ac:dyDescent="0.3">
      <c r="A16" s="91" t="s">
        <v>144</v>
      </c>
      <c r="B16" s="3" t="s">
        <v>312</v>
      </c>
      <c r="C16" s="3" t="s">
        <v>34</v>
      </c>
      <c r="D16" s="174"/>
      <c r="E16" s="174"/>
      <c r="F16" s="174"/>
      <c r="G16" s="174"/>
      <c r="H16" s="174"/>
      <c r="I16" s="84"/>
    </row>
    <row r="17" spans="1:9" ht="26.25" thickBot="1" x14ac:dyDescent="0.3">
      <c r="A17" s="91" t="s">
        <v>145</v>
      </c>
      <c r="B17" s="3" t="s">
        <v>146</v>
      </c>
      <c r="C17" s="3" t="s">
        <v>34</v>
      </c>
      <c r="D17" s="174"/>
      <c r="E17" s="174"/>
      <c r="F17" s="174"/>
      <c r="G17" s="174"/>
      <c r="H17" s="174"/>
      <c r="I17" s="85"/>
    </row>
    <row r="18" spans="1:9" ht="42" customHeight="1" thickBot="1" x14ac:dyDescent="0.3">
      <c r="A18" s="91" t="s">
        <v>241</v>
      </c>
      <c r="B18" s="3" t="s">
        <v>147</v>
      </c>
      <c r="C18" s="3" t="s">
        <v>34</v>
      </c>
      <c r="D18" s="174">
        <v>87.1</v>
      </c>
      <c r="E18" s="174"/>
      <c r="F18" s="174"/>
      <c r="G18" s="174"/>
      <c r="H18" s="174"/>
      <c r="I18" s="84"/>
    </row>
    <row r="19" spans="1:9" ht="31.5" customHeight="1" thickBot="1" x14ac:dyDescent="0.3">
      <c r="A19" s="91" t="s">
        <v>242</v>
      </c>
      <c r="B19" s="3" t="s">
        <v>148</v>
      </c>
      <c r="C19" s="3" t="s">
        <v>34</v>
      </c>
      <c r="D19" s="174">
        <v>86771.5</v>
      </c>
      <c r="E19" s="174">
        <v>72620.2</v>
      </c>
      <c r="F19" s="174">
        <v>63500</v>
      </c>
      <c r="G19" s="174">
        <v>76900</v>
      </c>
      <c r="H19" s="174">
        <v>80745</v>
      </c>
      <c r="I19" s="85"/>
    </row>
    <row r="20" spans="1:9" ht="27.75" customHeight="1" thickBot="1" x14ac:dyDescent="0.3">
      <c r="A20" s="91" t="s">
        <v>243</v>
      </c>
      <c r="B20" s="3" t="s">
        <v>149</v>
      </c>
      <c r="C20" s="3" t="s">
        <v>34</v>
      </c>
      <c r="D20" s="174">
        <v>30001.1</v>
      </c>
      <c r="E20" s="174">
        <v>48990.8</v>
      </c>
      <c r="F20" s="174">
        <v>47784</v>
      </c>
      <c r="G20" s="174">
        <v>52835</v>
      </c>
      <c r="H20" s="174">
        <v>55476.7</v>
      </c>
      <c r="I20" s="84"/>
    </row>
    <row r="21" spans="1:9" ht="39" thickBot="1" x14ac:dyDescent="0.3">
      <c r="A21" s="91" t="s">
        <v>244</v>
      </c>
      <c r="B21" s="3" t="s">
        <v>150</v>
      </c>
      <c r="C21" s="3" t="s">
        <v>34</v>
      </c>
      <c r="D21" s="174">
        <v>72376.100000000006</v>
      </c>
      <c r="E21" s="174">
        <v>66215</v>
      </c>
      <c r="F21" s="174">
        <v>66765</v>
      </c>
      <c r="G21" s="174">
        <v>74715</v>
      </c>
      <c r="H21" s="174">
        <v>78450.8</v>
      </c>
      <c r="I21" s="85"/>
    </row>
    <row r="22" spans="1:9" ht="26.25" thickBot="1" x14ac:dyDescent="0.3">
      <c r="A22" s="91" t="s">
        <v>245</v>
      </c>
      <c r="B22" s="3" t="s">
        <v>151</v>
      </c>
      <c r="C22" s="3" t="s">
        <v>34</v>
      </c>
      <c r="D22" s="174">
        <v>450.4</v>
      </c>
      <c r="E22" s="174">
        <v>149.9</v>
      </c>
      <c r="F22" s="174"/>
      <c r="G22" s="174"/>
      <c r="H22" s="174"/>
      <c r="I22" s="213"/>
    </row>
    <row r="23" spans="1:9" ht="26.25" thickBot="1" x14ac:dyDescent="0.3">
      <c r="A23" s="91" t="s">
        <v>215</v>
      </c>
      <c r="B23" s="3" t="s">
        <v>152</v>
      </c>
      <c r="C23" s="3" t="s">
        <v>34</v>
      </c>
      <c r="D23" s="174">
        <v>1038852.8</v>
      </c>
      <c r="E23" s="174">
        <v>1356878.1</v>
      </c>
      <c r="F23" s="174">
        <v>753764</v>
      </c>
      <c r="G23" s="174">
        <v>818049.9</v>
      </c>
      <c r="H23" s="174">
        <v>858952.4</v>
      </c>
      <c r="I23" s="214"/>
    </row>
    <row r="24" spans="1:9" ht="26.25" thickBot="1" x14ac:dyDescent="0.3">
      <c r="A24" s="91" t="s">
        <v>246</v>
      </c>
      <c r="B24" s="3" t="s">
        <v>153</v>
      </c>
      <c r="C24" s="3" t="s">
        <v>34</v>
      </c>
      <c r="D24" s="174">
        <v>37121</v>
      </c>
      <c r="E24" s="174">
        <v>12000</v>
      </c>
      <c r="F24" s="174"/>
      <c r="G24" s="174"/>
      <c r="H24" s="174"/>
      <c r="I24" s="213"/>
    </row>
    <row r="25" spans="1:9" ht="39" thickBot="1" x14ac:dyDescent="0.3">
      <c r="A25" s="91" t="s">
        <v>247</v>
      </c>
      <c r="B25" s="3" t="s">
        <v>154</v>
      </c>
      <c r="C25" s="3" t="s">
        <v>34</v>
      </c>
      <c r="D25" s="174">
        <v>35203.300000000003</v>
      </c>
      <c r="E25" s="174">
        <v>416799.9</v>
      </c>
      <c r="F25" s="174">
        <v>16400</v>
      </c>
      <c r="G25" s="174">
        <v>16571.7</v>
      </c>
      <c r="H25" s="174">
        <v>17400.3</v>
      </c>
      <c r="I25" s="214"/>
    </row>
    <row r="26" spans="1:9" ht="30" customHeight="1" thickBot="1" x14ac:dyDescent="0.3">
      <c r="A26" s="91" t="s">
        <v>248</v>
      </c>
      <c r="B26" s="3" t="s">
        <v>155</v>
      </c>
      <c r="C26" s="3" t="s">
        <v>34</v>
      </c>
      <c r="D26" s="174">
        <v>846682</v>
      </c>
      <c r="E26" s="174">
        <v>794067.8</v>
      </c>
      <c r="F26" s="174">
        <v>737364</v>
      </c>
      <c r="G26" s="174">
        <v>801478.2</v>
      </c>
      <c r="H26" s="174">
        <v>841552.1</v>
      </c>
      <c r="I26" s="213"/>
    </row>
    <row r="27" spans="1:9" ht="26.25" thickBot="1" x14ac:dyDescent="0.3">
      <c r="A27" s="91" t="s">
        <v>249</v>
      </c>
      <c r="B27" s="3" t="s">
        <v>156</v>
      </c>
      <c r="C27" s="3" t="s">
        <v>34</v>
      </c>
      <c r="D27" s="174">
        <v>124217.5</v>
      </c>
      <c r="E27" s="174">
        <v>134010.4</v>
      </c>
      <c r="F27" s="174"/>
      <c r="G27" s="174"/>
      <c r="H27" s="174"/>
      <c r="I27" s="214"/>
    </row>
    <row r="28" spans="1:9" ht="39" thickBot="1" x14ac:dyDescent="0.3">
      <c r="A28" s="91">
        <v>2</v>
      </c>
      <c r="B28" s="3" t="s">
        <v>157</v>
      </c>
      <c r="C28" s="44" t="s">
        <v>34</v>
      </c>
      <c r="D28" s="172">
        <v>111593.7</v>
      </c>
      <c r="E28" s="172">
        <v>22471.3</v>
      </c>
      <c r="F28" s="172">
        <v>5545.3</v>
      </c>
      <c r="G28" s="172">
        <v>5228.7</v>
      </c>
      <c r="H28" s="172">
        <v>5490</v>
      </c>
      <c r="I28" s="331"/>
    </row>
    <row r="29" spans="1:9" ht="27.75" customHeight="1" thickBot="1" x14ac:dyDescent="0.3">
      <c r="A29" s="91" t="s">
        <v>234</v>
      </c>
      <c r="B29" s="3" t="s">
        <v>158</v>
      </c>
      <c r="C29" s="44" t="s">
        <v>34</v>
      </c>
      <c r="D29" s="172">
        <v>53560.800000000003</v>
      </c>
      <c r="E29" s="172">
        <v>34143.1</v>
      </c>
      <c r="F29" s="172">
        <v>3851.3</v>
      </c>
      <c r="G29" s="172">
        <v>4063.3</v>
      </c>
      <c r="H29" s="172">
        <v>4266</v>
      </c>
      <c r="I29" s="332"/>
    </row>
    <row r="30" spans="1:9" ht="26.25" thickBot="1" x14ac:dyDescent="0.3">
      <c r="A30" s="91" t="s">
        <v>235</v>
      </c>
      <c r="B30" s="3" t="s">
        <v>159</v>
      </c>
      <c r="C30" s="3" t="s">
        <v>34</v>
      </c>
      <c r="D30" s="172">
        <v>884602.7</v>
      </c>
      <c r="E30" s="172">
        <v>1432324.1</v>
      </c>
      <c r="F30" s="172">
        <v>915631.2</v>
      </c>
      <c r="G30" s="172">
        <v>966742.5</v>
      </c>
      <c r="H30" s="172">
        <v>1015080</v>
      </c>
      <c r="I30" s="213"/>
    </row>
    <row r="31" spans="1:9" ht="51.75" thickBot="1" x14ac:dyDescent="0.3">
      <c r="A31" s="91" t="s">
        <v>236</v>
      </c>
      <c r="B31" s="3" t="s">
        <v>160</v>
      </c>
      <c r="C31" s="3" t="s">
        <v>34</v>
      </c>
      <c r="D31" s="172">
        <v>56085.1</v>
      </c>
      <c r="E31" s="172">
        <v>55029.599999999999</v>
      </c>
      <c r="F31" s="172">
        <v>51067.5</v>
      </c>
      <c r="G31" s="172">
        <v>52757.5</v>
      </c>
      <c r="H31" s="172">
        <v>55395</v>
      </c>
      <c r="I31" s="214"/>
    </row>
    <row r="32" spans="1:9" ht="29.25" customHeight="1" thickBot="1" x14ac:dyDescent="0.3">
      <c r="A32" s="91" t="s">
        <v>237</v>
      </c>
      <c r="B32" s="3" t="s">
        <v>161</v>
      </c>
      <c r="C32" s="3" t="s">
        <v>34</v>
      </c>
      <c r="D32" s="172">
        <v>378326.1</v>
      </c>
      <c r="E32" s="172">
        <v>271478.8</v>
      </c>
      <c r="F32" s="172">
        <v>158251</v>
      </c>
      <c r="G32" s="172">
        <v>172378.2</v>
      </c>
      <c r="H32" s="172">
        <v>180997</v>
      </c>
      <c r="I32" s="213"/>
    </row>
    <row r="33" spans="1:9" ht="18" customHeight="1" thickBot="1" x14ac:dyDescent="0.3">
      <c r="A33" s="91" t="s">
        <v>250</v>
      </c>
      <c r="B33" s="3" t="s">
        <v>162</v>
      </c>
      <c r="C33" s="3" t="s">
        <v>34</v>
      </c>
      <c r="D33" s="172">
        <v>4587.2</v>
      </c>
      <c r="E33" s="172">
        <v>4400</v>
      </c>
      <c r="F33" s="172">
        <v>2000</v>
      </c>
      <c r="G33" s="172">
        <v>2000</v>
      </c>
      <c r="H33" s="172">
        <v>2000</v>
      </c>
      <c r="I33" s="214"/>
    </row>
    <row r="34" spans="1:9" ht="26.25" thickBot="1" x14ac:dyDescent="0.3">
      <c r="A34" s="91" t="s">
        <v>251</v>
      </c>
      <c r="B34" s="3" t="s">
        <v>336</v>
      </c>
      <c r="C34" s="3" t="s">
        <v>34</v>
      </c>
      <c r="D34" s="172">
        <v>97440.9</v>
      </c>
      <c r="E34" s="172">
        <v>107368.7</v>
      </c>
      <c r="F34" s="172">
        <v>102990.9</v>
      </c>
      <c r="G34" s="172">
        <v>107875</v>
      </c>
      <c r="H34" s="172">
        <v>111163</v>
      </c>
      <c r="I34" s="213"/>
    </row>
    <row r="35" spans="1:9" ht="28.5" customHeight="1" thickBot="1" x14ac:dyDescent="0.3">
      <c r="A35" s="91" t="s">
        <v>252</v>
      </c>
      <c r="B35" s="3" t="s">
        <v>337</v>
      </c>
      <c r="C35" s="3" t="s">
        <v>34</v>
      </c>
      <c r="D35" s="173">
        <f>D1-D24</f>
        <v>-37121</v>
      </c>
      <c r="E35" s="173">
        <f>E1-E24</f>
        <v>-12000</v>
      </c>
      <c r="F35" s="173">
        <f>F1-F24</f>
        <v>0</v>
      </c>
      <c r="G35" s="173">
        <f>G1-G24</f>
        <v>0</v>
      </c>
      <c r="H35" s="173">
        <f>H1-H24</f>
        <v>0</v>
      </c>
      <c r="I35" s="214"/>
    </row>
    <row r="36" spans="1:9" ht="24.75" customHeight="1" thickBot="1" x14ac:dyDescent="0.3">
      <c r="A36" s="91" t="s">
        <v>253</v>
      </c>
      <c r="B36" s="3" t="s">
        <v>338</v>
      </c>
      <c r="C36" s="3" t="s">
        <v>34</v>
      </c>
      <c r="D36" s="172"/>
      <c r="E36" s="172">
        <v>1000</v>
      </c>
      <c r="F36" s="172">
        <v>2100</v>
      </c>
      <c r="G36" s="172">
        <v>2100</v>
      </c>
      <c r="H36" s="172"/>
      <c r="I36" s="213"/>
    </row>
    <row r="37" spans="1:9" ht="26.25" thickBot="1" x14ac:dyDescent="0.3">
      <c r="A37" s="91" t="s">
        <v>254</v>
      </c>
      <c r="B37" s="3" t="s">
        <v>339</v>
      </c>
      <c r="C37" s="3" t="s">
        <v>34</v>
      </c>
      <c r="D37" s="44"/>
      <c r="E37" s="44"/>
      <c r="F37" s="44"/>
      <c r="G37" s="44"/>
      <c r="H37" s="44"/>
      <c r="I37" s="214"/>
    </row>
    <row r="38" spans="1:9" ht="27.75" customHeight="1" thickBot="1" x14ac:dyDescent="0.3">
      <c r="A38" s="91" t="s">
        <v>255</v>
      </c>
      <c r="B38" s="3" t="s">
        <v>163</v>
      </c>
      <c r="C38" s="3" t="s">
        <v>34</v>
      </c>
      <c r="D38" s="44"/>
      <c r="E38" s="44"/>
      <c r="F38" s="44"/>
      <c r="G38" s="44"/>
      <c r="H38" s="44"/>
      <c r="I38" s="213"/>
    </row>
    <row r="39" spans="1:9" ht="39" thickBot="1" x14ac:dyDescent="0.3">
      <c r="A39" s="91">
        <v>3</v>
      </c>
      <c r="B39" s="3" t="s">
        <v>164</v>
      </c>
      <c r="C39" s="44" t="s">
        <v>34</v>
      </c>
      <c r="D39" s="50">
        <f>D5-D28</f>
        <v>1621007.5000000002</v>
      </c>
      <c r="E39" s="50">
        <f t="shared" ref="E39:H39" si="0">E5-E28</f>
        <v>1954751.7</v>
      </c>
      <c r="F39" s="50">
        <f t="shared" si="0"/>
        <v>1386218.7</v>
      </c>
      <c r="G39" s="50">
        <f t="shared" si="0"/>
        <v>1477821.2</v>
      </c>
      <c r="H39" s="50">
        <f t="shared" si="0"/>
        <v>1551712.4</v>
      </c>
      <c r="I39" s="214"/>
    </row>
    <row r="40" spans="1:9" ht="51.75" thickBot="1" x14ac:dyDescent="0.3">
      <c r="A40" s="91" t="s">
        <v>272</v>
      </c>
      <c r="B40" s="22" t="s">
        <v>324</v>
      </c>
      <c r="C40" s="3" t="s">
        <v>34</v>
      </c>
      <c r="D40" s="3"/>
      <c r="E40" s="3"/>
      <c r="F40" s="3"/>
      <c r="G40" s="3"/>
      <c r="H40" s="3"/>
      <c r="I40" s="3" t="s">
        <v>326</v>
      </c>
    </row>
  </sheetData>
  <mergeCells count="22">
    <mergeCell ref="I38:I39"/>
    <mergeCell ref="I26:I27"/>
    <mergeCell ref="I28:I29"/>
    <mergeCell ref="I30:I31"/>
    <mergeCell ref="I32:I33"/>
    <mergeCell ref="I34:I35"/>
    <mergeCell ref="I36:I37"/>
    <mergeCell ref="I22:I23"/>
    <mergeCell ref="I24:I25"/>
    <mergeCell ref="I9:I10"/>
    <mergeCell ref="I12:I13"/>
    <mergeCell ref="A9:A10"/>
    <mergeCell ref="C9:C10"/>
    <mergeCell ref="B4:I4"/>
    <mergeCell ref="I6:I7"/>
    <mergeCell ref="A1:I1"/>
    <mergeCell ref="A2:A3"/>
    <mergeCell ref="B2:B3"/>
    <mergeCell ref="C2:C3"/>
    <mergeCell ref="E2:E3"/>
    <mergeCell ref="F2:H2"/>
    <mergeCell ref="I2:I3"/>
  </mergeCells>
  <pageMargins left="0.7" right="0.7" top="0.75" bottom="0.75" header="0.3" footer="0.3"/>
  <pageSetup paperSize="9" scale="6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120" zoomScaleNormal="120" zoomScaleSheetLayoutView="120" zoomScalePageLayoutView="120" workbookViewId="0">
      <selection activeCell="H31" sqref="D5:H31"/>
    </sheetView>
  </sheetViews>
  <sheetFormatPr defaultRowHeight="15" x14ac:dyDescent="0.25"/>
  <cols>
    <col min="1" max="1" width="7" customWidth="1"/>
    <col min="2" max="2" width="29.28515625" customWidth="1"/>
    <col min="3" max="3" width="15" customWidth="1"/>
    <col min="4" max="5" width="8.85546875" customWidth="1"/>
    <col min="6" max="6" width="8.28515625" customWidth="1"/>
    <col min="7" max="7" width="6.7109375" customWidth="1"/>
    <col min="8" max="8" width="8" customWidth="1"/>
    <col min="9" max="9" width="56" customWidth="1"/>
    <col min="10" max="10" width="14.5703125" customWidth="1"/>
  </cols>
  <sheetData>
    <row r="1" spans="1:9" ht="43.5" customHeight="1" thickBot="1" x14ac:dyDescent="0.35">
      <c r="A1" s="185" t="s">
        <v>297</v>
      </c>
      <c r="B1" s="185"/>
      <c r="C1" s="185"/>
      <c r="D1" s="185"/>
      <c r="E1" s="185"/>
      <c r="F1" s="185"/>
      <c r="G1" s="185"/>
      <c r="H1" s="185"/>
      <c r="I1" s="185"/>
    </row>
    <row r="2" spans="1:9" ht="15.75" customHeight="1" thickBot="1" x14ac:dyDescent="0.3">
      <c r="A2" s="177" t="s">
        <v>0</v>
      </c>
      <c r="B2" s="179" t="s">
        <v>1</v>
      </c>
      <c r="C2" s="179" t="s">
        <v>2</v>
      </c>
      <c r="D2" s="12" t="s">
        <v>3</v>
      </c>
      <c r="E2" s="179" t="s">
        <v>5</v>
      </c>
      <c r="F2" s="187" t="s">
        <v>6</v>
      </c>
      <c r="G2" s="188"/>
      <c r="H2" s="189"/>
      <c r="I2" s="179" t="s">
        <v>7</v>
      </c>
    </row>
    <row r="3" spans="1:9" ht="24" customHeight="1" thickBot="1" x14ac:dyDescent="0.3">
      <c r="A3" s="178"/>
      <c r="B3" s="180"/>
      <c r="C3" s="180"/>
      <c r="D3" s="1" t="s">
        <v>4</v>
      </c>
      <c r="E3" s="180"/>
      <c r="F3" s="1" t="s">
        <v>8</v>
      </c>
      <c r="G3" s="1" t="s">
        <v>9</v>
      </c>
      <c r="H3" s="1" t="s">
        <v>10</v>
      </c>
      <c r="I3" s="180"/>
    </row>
    <row r="4" spans="1:9" ht="15.75" thickBot="1" x14ac:dyDescent="0.3">
      <c r="A4" s="6" t="s">
        <v>125</v>
      </c>
      <c r="B4" s="183" t="s">
        <v>175</v>
      </c>
      <c r="C4" s="184"/>
      <c r="D4" s="184"/>
      <c r="E4" s="184"/>
      <c r="F4" s="184"/>
      <c r="G4" s="184"/>
      <c r="H4" s="184"/>
      <c r="I4" s="291"/>
    </row>
    <row r="5" spans="1:9" ht="51.75" customHeight="1" thickBot="1" x14ac:dyDescent="0.3">
      <c r="A5" s="91">
        <v>1</v>
      </c>
      <c r="B5" s="3" t="s">
        <v>176</v>
      </c>
      <c r="C5" s="3"/>
      <c r="D5" s="78"/>
      <c r="E5" s="78"/>
      <c r="F5" s="78"/>
      <c r="G5" s="78"/>
      <c r="H5" s="78"/>
      <c r="I5" s="213" t="s">
        <v>325</v>
      </c>
    </row>
    <row r="6" spans="1:9" ht="15.75" thickBot="1" x14ac:dyDescent="0.3">
      <c r="A6" s="91" t="s">
        <v>214</v>
      </c>
      <c r="B6" s="3" t="s">
        <v>177</v>
      </c>
      <c r="C6" s="3" t="s">
        <v>178</v>
      </c>
      <c r="D6" s="78">
        <v>0</v>
      </c>
      <c r="E6" s="78">
        <v>310</v>
      </c>
      <c r="F6" s="78">
        <v>145</v>
      </c>
      <c r="G6" s="78"/>
      <c r="H6" s="78">
        <v>145</v>
      </c>
      <c r="I6" s="330"/>
    </row>
    <row r="7" spans="1:9" ht="15.75" thickBot="1" x14ac:dyDescent="0.3">
      <c r="A7" s="91" t="s">
        <v>215</v>
      </c>
      <c r="B7" s="3" t="s">
        <v>179</v>
      </c>
      <c r="C7" s="3" t="s">
        <v>178</v>
      </c>
      <c r="D7" s="78"/>
      <c r="E7" s="78"/>
      <c r="F7" s="78"/>
      <c r="G7" s="78">
        <v>800</v>
      </c>
      <c r="H7" s="78"/>
      <c r="I7" s="330"/>
    </row>
    <row r="8" spans="1:9" ht="28.5" customHeight="1" thickBot="1" x14ac:dyDescent="0.3">
      <c r="A8" s="41" t="s">
        <v>216</v>
      </c>
      <c r="B8" s="10" t="s">
        <v>180</v>
      </c>
      <c r="C8" s="11" t="s">
        <v>178</v>
      </c>
      <c r="D8" s="78"/>
      <c r="E8" s="78"/>
      <c r="F8" s="78"/>
      <c r="G8" s="78"/>
      <c r="H8" s="78"/>
      <c r="I8" s="330"/>
    </row>
    <row r="9" spans="1:9" ht="39.75" customHeight="1" thickBot="1" x14ac:dyDescent="0.3">
      <c r="A9" s="41" t="s">
        <v>217</v>
      </c>
      <c r="B9" s="10" t="s">
        <v>181</v>
      </c>
      <c r="C9" s="11" t="s">
        <v>323</v>
      </c>
      <c r="D9" s="78"/>
      <c r="E9" s="78"/>
      <c r="F9" s="78"/>
      <c r="G9" s="78"/>
      <c r="H9" s="78"/>
      <c r="I9" s="330"/>
    </row>
    <row r="10" spans="1:9" ht="30" customHeight="1" thickBot="1" x14ac:dyDescent="0.3">
      <c r="A10" s="91" t="s">
        <v>218</v>
      </c>
      <c r="B10" s="3" t="s">
        <v>182</v>
      </c>
      <c r="C10" s="3" t="s">
        <v>171</v>
      </c>
      <c r="D10" s="78"/>
      <c r="E10" s="78"/>
      <c r="F10" s="78"/>
      <c r="G10" s="78"/>
      <c r="H10" s="78"/>
      <c r="I10" s="330"/>
    </row>
    <row r="11" spans="1:9" ht="45.75" customHeight="1" thickBot="1" x14ac:dyDescent="0.3">
      <c r="A11" s="91" t="s">
        <v>219</v>
      </c>
      <c r="B11" s="3" t="s">
        <v>183</v>
      </c>
      <c r="C11" s="3"/>
      <c r="D11" s="78"/>
      <c r="E11" s="78"/>
      <c r="F11" s="78"/>
      <c r="G11" s="78"/>
      <c r="H11" s="78"/>
      <c r="I11" s="214"/>
    </row>
    <row r="12" spans="1:9" ht="39" customHeight="1" thickBot="1" x14ac:dyDescent="0.3">
      <c r="A12" s="91">
        <v>2</v>
      </c>
      <c r="B12" s="3" t="s">
        <v>184</v>
      </c>
      <c r="C12" s="3" t="s">
        <v>19</v>
      </c>
      <c r="D12" s="78"/>
      <c r="E12" s="78"/>
      <c r="F12" s="78"/>
      <c r="G12" s="78"/>
      <c r="H12" s="78"/>
      <c r="I12" s="213" t="s">
        <v>310</v>
      </c>
    </row>
    <row r="13" spans="1:9" ht="30.75" customHeight="1" thickBot="1" x14ac:dyDescent="0.3">
      <c r="A13" s="91">
        <v>3</v>
      </c>
      <c r="B13" s="3" t="s">
        <v>185</v>
      </c>
      <c r="C13" s="3" t="s">
        <v>19</v>
      </c>
      <c r="D13" s="77">
        <v>2840</v>
      </c>
      <c r="E13" s="77">
        <v>3228</v>
      </c>
      <c r="F13" s="77">
        <v>3400</v>
      </c>
      <c r="G13" s="77">
        <v>3420</v>
      </c>
      <c r="H13" s="77">
        <v>3587</v>
      </c>
      <c r="I13" s="330"/>
    </row>
    <row r="14" spans="1:9" ht="15.75" thickBot="1" x14ac:dyDescent="0.3">
      <c r="A14" s="19" t="s">
        <v>220</v>
      </c>
      <c r="B14" s="20" t="s">
        <v>186</v>
      </c>
      <c r="C14" s="3" t="s">
        <v>19</v>
      </c>
      <c r="D14" s="77">
        <v>4178</v>
      </c>
      <c r="E14" s="77">
        <v>4411</v>
      </c>
      <c r="F14" s="77">
        <v>4500</v>
      </c>
      <c r="G14" s="77">
        <v>5300</v>
      </c>
      <c r="H14" s="77">
        <v>5400</v>
      </c>
      <c r="I14" s="330"/>
    </row>
    <row r="15" spans="1:9" ht="26.25" thickBot="1" x14ac:dyDescent="0.3">
      <c r="A15" s="19" t="s">
        <v>221</v>
      </c>
      <c r="B15" s="20" t="s">
        <v>187</v>
      </c>
      <c r="C15" s="3" t="s">
        <v>19</v>
      </c>
      <c r="D15" s="77"/>
      <c r="E15" s="77"/>
      <c r="F15" s="77"/>
      <c r="G15" s="77"/>
      <c r="H15" s="77"/>
      <c r="I15" s="330"/>
    </row>
    <row r="16" spans="1:9" ht="26.25" thickBot="1" x14ac:dyDescent="0.3">
      <c r="A16" s="19" t="s">
        <v>222</v>
      </c>
      <c r="B16" s="20" t="s">
        <v>188</v>
      </c>
      <c r="C16" s="3" t="s">
        <v>19</v>
      </c>
      <c r="D16" s="77"/>
      <c r="E16" s="77"/>
      <c r="F16" s="77"/>
      <c r="G16" s="77"/>
      <c r="H16" s="77"/>
      <c r="I16" s="330"/>
    </row>
    <row r="17" spans="1:9" ht="26.25" thickBot="1" x14ac:dyDescent="0.3">
      <c r="A17" s="19" t="s">
        <v>223</v>
      </c>
      <c r="B17" s="20" t="s">
        <v>189</v>
      </c>
      <c r="C17" s="3" t="s">
        <v>19</v>
      </c>
      <c r="D17" s="77"/>
      <c r="E17" s="77"/>
      <c r="F17" s="77"/>
      <c r="G17" s="77"/>
      <c r="H17" s="77"/>
      <c r="I17" s="214"/>
    </row>
    <row r="18" spans="1:9" ht="26.25" customHeight="1" thickBot="1" x14ac:dyDescent="0.3">
      <c r="A18" s="19">
        <v>4</v>
      </c>
      <c r="B18" s="20" t="s">
        <v>190</v>
      </c>
      <c r="C18" s="3" t="s">
        <v>19</v>
      </c>
      <c r="D18" s="77"/>
      <c r="E18" s="77"/>
      <c r="F18" s="77"/>
      <c r="G18" s="77"/>
      <c r="H18" s="77"/>
      <c r="I18" s="213" t="s">
        <v>191</v>
      </c>
    </row>
    <row r="19" spans="1:9" ht="15" customHeight="1" thickBot="1" x14ac:dyDescent="0.3">
      <c r="A19" s="19" t="s">
        <v>256</v>
      </c>
      <c r="B19" s="20" t="s">
        <v>188</v>
      </c>
      <c r="C19" s="3" t="s">
        <v>19</v>
      </c>
      <c r="D19" s="77"/>
      <c r="E19" s="77"/>
      <c r="F19" s="77"/>
      <c r="G19" s="77"/>
      <c r="H19" s="77"/>
      <c r="I19" s="330"/>
    </row>
    <row r="20" spans="1:9" ht="15" customHeight="1" thickBot="1" x14ac:dyDescent="0.3">
      <c r="A20" s="19" t="s">
        <v>257</v>
      </c>
      <c r="B20" s="20" t="s">
        <v>192</v>
      </c>
      <c r="C20" s="3" t="s">
        <v>19</v>
      </c>
      <c r="D20" s="78"/>
      <c r="E20" s="78"/>
      <c r="F20" s="78"/>
      <c r="G20" s="78"/>
      <c r="H20" s="78"/>
      <c r="I20" s="214"/>
    </row>
    <row r="21" spans="1:9" ht="29.25" customHeight="1" thickBot="1" x14ac:dyDescent="0.3">
      <c r="A21" s="19">
        <v>5</v>
      </c>
      <c r="B21" s="20" t="s">
        <v>193</v>
      </c>
      <c r="C21" s="3"/>
      <c r="D21" s="78"/>
      <c r="E21" s="78"/>
      <c r="F21" s="78"/>
      <c r="G21" s="78"/>
      <c r="H21" s="78"/>
      <c r="I21" s="213" t="s">
        <v>194</v>
      </c>
    </row>
    <row r="22" spans="1:9" ht="26.25" thickBot="1" x14ac:dyDescent="0.3">
      <c r="A22" s="19" t="s">
        <v>258</v>
      </c>
      <c r="B22" s="20" t="s">
        <v>195</v>
      </c>
      <c r="C22" s="3" t="s">
        <v>196</v>
      </c>
      <c r="D22" s="78">
        <v>29</v>
      </c>
      <c r="E22" s="78">
        <v>30</v>
      </c>
      <c r="F22" s="78">
        <v>30</v>
      </c>
      <c r="G22" s="78">
        <v>31</v>
      </c>
      <c r="H22" s="78">
        <v>32</v>
      </c>
      <c r="I22" s="330"/>
    </row>
    <row r="23" spans="1:9" ht="39" thickBot="1" x14ac:dyDescent="0.3">
      <c r="A23" s="19" t="s">
        <v>259</v>
      </c>
      <c r="B23" s="20" t="s">
        <v>197</v>
      </c>
      <c r="C23" s="3" t="s">
        <v>198</v>
      </c>
      <c r="D23" s="78">
        <v>270</v>
      </c>
      <c r="E23" s="78">
        <v>277</v>
      </c>
      <c r="F23" s="78">
        <v>277</v>
      </c>
      <c r="G23" s="78">
        <v>284</v>
      </c>
      <c r="H23" s="78">
        <v>291</v>
      </c>
      <c r="I23" s="330"/>
    </row>
    <row r="24" spans="1:9" ht="39" thickBot="1" x14ac:dyDescent="0.3">
      <c r="A24" s="19" t="s">
        <v>260</v>
      </c>
      <c r="B24" s="20" t="s">
        <v>199</v>
      </c>
      <c r="C24" s="3" t="s">
        <v>198</v>
      </c>
      <c r="D24" s="78">
        <v>12</v>
      </c>
      <c r="E24" s="78">
        <v>15</v>
      </c>
      <c r="F24" s="78">
        <v>16</v>
      </c>
      <c r="G24" s="78">
        <v>16</v>
      </c>
      <c r="H24" s="78">
        <v>16</v>
      </c>
      <c r="I24" s="330"/>
    </row>
    <row r="25" spans="1:9" ht="26.25" thickBot="1" x14ac:dyDescent="0.3">
      <c r="A25" s="19" t="s">
        <v>261</v>
      </c>
      <c r="B25" s="20" t="s">
        <v>200</v>
      </c>
      <c r="C25" s="3" t="s">
        <v>201</v>
      </c>
      <c r="D25" s="78">
        <v>35</v>
      </c>
      <c r="E25" s="78">
        <v>33</v>
      </c>
      <c r="F25" s="78">
        <v>33</v>
      </c>
      <c r="G25" s="78">
        <v>34</v>
      </c>
      <c r="H25" s="78">
        <v>35</v>
      </c>
      <c r="I25" s="330"/>
    </row>
    <row r="26" spans="1:9" ht="26.25" thickBot="1" x14ac:dyDescent="0.3">
      <c r="A26" s="19" t="s">
        <v>262</v>
      </c>
      <c r="B26" s="20" t="s">
        <v>202</v>
      </c>
      <c r="C26" s="3" t="s">
        <v>201</v>
      </c>
      <c r="D26" s="78">
        <v>76</v>
      </c>
      <c r="E26" s="78">
        <v>71</v>
      </c>
      <c r="F26" s="78">
        <v>71</v>
      </c>
      <c r="G26" s="78">
        <v>72</v>
      </c>
      <c r="H26" s="78">
        <v>73</v>
      </c>
      <c r="I26" s="330"/>
    </row>
    <row r="27" spans="1:9" ht="51.75" thickBot="1" x14ac:dyDescent="0.3">
      <c r="A27" s="91" t="s">
        <v>263</v>
      </c>
      <c r="B27" s="3" t="s">
        <v>203</v>
      </c>
      <c r="C27" s="3" t="s">
        <v>204</v>
      </c>
      <c r="D27" s="78"/>
      <c r="E27" s="78"/>
      <c r="F27" s="78"/>
      <c r="G27" s="78"/>
      <c r="H27" s="78"/>
      <c r="I27" s="330"/>
    </row>
    <row r="28" spans="1:9" ht="26.25" thickBot="1" x14ac:dyDescent="0.3">
      <c r="A28" s="91" t="s">
        <v>264</v>
      </c>
      <c r="B28" s="3" t="s">
        <v>205</v>
      </c>
      <c r="C28" s="3" t="s">
        <v>206</v>
      </c>
      <c r="D28" s="78">
        <v>21</v>
      </c>
      <c r="E28" s="78">
        <v>21</v>
      </c>
      <c r="F28" s="78">
        <v>21</v>
      </c>
      <c r="G28" s="78">
        <v>21</v>
      </c>
      <c r="H28" s="78">
        <v>21</v>
      </c>
      <c r="I28" s="330"/>
    </row>
    <row r="29" spans="1:9" ht="26.25" thickBot="1" x14ac:dyDescent="0.3">
      <c r="A29" s="91" t="s">
        <v>265</v>
      </c>
      <c r="B29" s="3" t="s">
        <v>207</v>
      </c>
      <c r="C29" s="3" t="s">
        <v>206</v>
      </c>
      <c r="D29" s="78">
        <v>14</v>
      </c>
      <c r="E29" s="78">
        <v>15</v>
      </c>
      <c r="F29" s="78">
        <v>16</v>
      </c>
      <c r="G29" s="78">
        <v>16</v>
      </c>
      <c r="H29" s="78">
        <v>16</v>
      </c>
      <c r="I29" s="330"/>
    </row>
    <row r="30" spans="1:9" ht="51.75" thickBot="1" x14ac:dyDescent="0.3">
      <c r="A30" s="91" t="s">
        <v>266</v>
      </c>
      <c r="B30" s="3" t="s">
        <v>208</v>
      </c>
      <c r="C30" s="3" t="s">
        <v>209</v>
      </c>
      <c r="D30" s="78">
        <v>776</v>
      </c>
      <c r="E30" s="78">
        <v>850</v>
      </c>
      <c r="F30" s="78">
        <v>930</v>
      </c>
      <c r="G30" s="78">
        <v>1028</v>
      </c>
      <c r="H30" s="78">
        <v>1050</v>
      </c>
      <c r="I30" s="214"/>
    </row>
    <row r="31" spans="1:9" ht="52.5" customHeight="1" thickBot="1" x14ac:dyDescent="0.3">
      <c r="A31" s="91">
        <v>6</v>
      </c>
      <c r="B31" s="3" t="s">
        <v>210</v>
      </c>
      <c r="C31" s="3" t="s">
        <v>211</v>
      </c>
      <c r="D31" s="3">
        <v>100</v>
      </c>
      <c r="E31" s="3">
        <v>100</v>
      </c>
      <c r="F31" s="3">
        <v>100</v>
      </c>
      <c r="G31" s="3">
        <v>100</v>
      </c>
      <c r="H31" s="3">
        <v>100</v>
      </c>
      <c r="I31" s="3" t="s">
        <v>365</v>
      </c>
    </row>
  </sheetData>
  <mergeCells count="12">
    <mergeCell ref="B4:I4"/>
    <mergeCell ref="I5:I11"/>
    <mergeCell ref="I12:I17"/>
    <mergeCell ref="I18:I20"/>
    <mergeCell ref="I21:I30"/>
    <mergeCell ref="A1:I1"/>
    <mergeCell ref="A2:A3"/>
    <mergeCell ref="B2:B3"/>
    <mergeCell ref="C2:C3"/>
    <mergeCell ref="E2:E3"/>
    <mergeCell ref="F2:H2"/>
    <mergeCell ref="I2:I3"/>
  </mergeCell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0"/>
  <sheetViews>
    <sheetView showWhiteSpace="0" zoomScaleNormal="100" zoomScaleSheetLayoutView="120" zoomScalePageLayoutView="120" workbookViewId="0">
      <selection activeCell="B30" sqref="B30"/>
    </sheetView>
  </sheetViews>
  <sheetFormatPr defaultRowHeight="11.25" x14ac:dyDescent="0.2"/>
  <cols>
    <col min="1" max="1" width="10.7109375" style="99" customWidth="1"/>
    <col min="2" max="2" width="29.28515625" style="99" customWidth="1"/>
    <col min="3" max="3" width="17.5703125" style="99" customWidth="1"/>
    <col min="4" max="5" width="8.85546875" style="99" customWidth="1"/>
    <col min="6" max="6" width="9.140625" style="99" customWidth="1"/>
    <col min="7" max="7" width="8.7109375" style="99" customWidth="1"/>
    <col min="8" max="8" width="8.42578125" style="99" customWidth="1"/>
    <col min="9" max="9" width="71.7109375" style="99" hidden="1" customWidth="1"/>
    <col min="10" max="10" width="35.42578125" style="99" customWidth="1"/>
    <col min="11" max="11" width="9.140625" style="99"/>
    <col min="12" max="12" width="20.28515625" style="99" customWidth="1"/>
    <col min="13" max="16384" width="9.140625" style="99"/>
  </cols>
  <sheetData>
    <row r="1" spans="1:9" ht="12" thickBot="1" x14ac:dyDescent="0.25">
      <c r="A1" s="255" t="s">
        <v>379</v>
      </c>
      <c r="B1" s="255"/>
      <c r="C1" s="255"/>
      <c r="D1" s="255"/>
      <c r="E1" s="255"/>
      <c r="F1" s="255"/>
      <c r="G1" s="255"/>
      <c r="H1" s="255"/>
      <c r="I1" s="255"/>
    </row>
    <row r="2" spans="1:9" ht="41.25" customHeight="1" thickBot="1" x14ac:dyDescent="0.25">
      <c r="A2" s="265" t="s">
        <v>380</v>
      </c>
      <c r="B2" s="265"/>
      <c r="C2" s="265"/>
      <c r="D2" s="265"/>
      <c r="E2" s="265"/>
      <c r="F2" s="265"/>
      <c r="G2" s="265"/>
      <c r="H2" s="265"/>
      <c r="I2" s="265"/>
    </row>
    <row r="3" spans="1:9" ht="23.25" customHeight="1" thickBot="1" x14ac:dyDescent="0.25">
      <c r="A3" s="266" t="s">
        <v>0</v>
      </c>
      <c r="B3" s="268" t="s">
        <v>1</v>
      </c>
      <c r="C3" s="268" t="s">
        <v>2</v>
      </c>
      <c r="D3" s="131" t="s">
        <v>3</v>
      </c>
      <c r="E3" s="132" t="s">
        <v>366</v>
      </c>
      <c r="F3" s="270" t="s">
        <v>6</v>
      </c>
      <c r="G3" s="271"/>
      <c r="H3" s="272"/>
      <c r="I3" s="268" t="s">
        <v>7</v>
      </c>
    </row>
    <row r="4" spans="1:9" ht="13.5" customHeight="1" thickBot="1" x14ac:dyDescent="0.25">
      <c r="A4" s="267"/>
      <c r="B4" s="269"/>
      <c r="C4" s="269"/>
      <c r="D4" s="110">
        <v>2015</v>
      </c>
      <c r="E4" s="133">
        <v>2016</v>
      </c>
      <c r="F4" s="110">
        <v>2017</v>
      </c>
      <c r="G4" s="110">
        <v>2018</v>
      </c>
      <c r="H4" s="110">
        <v>2019</v>
      </c>
      <c r="I4" s="269"/>
    </row>
    <row r="5" spans="1:9" ht="18" customHeight="1" thickBot="1" x14ac:dyDescent="0.25">
      <c r="A5" s="134" t="s">
        <v>11</v>
      </c>
      <c r="B5" s="256" t="s">
        <v>12</v>
      </c>
      <c r="C5" s="257"/>
      <c r="D5" s="257"/>
      <c r="E5" s="257"/>
      <c r="F5" s="257"/>
      <c r="G5" s="257"/>
      <c r="H5" s="257"/>
      <c r="I5" s="258"/>
    </row>
    <row r="6" spans="1:9" ht="25.5" customHeight="1" thickBot="1" x14ac:dyDescent="0.25">
      <c r="A6" s="259">
        <v>1</v>
      </c>
      <c r="B6" s="113" t="s">
        <v>343</v>
      </c>
      <c r="C6" s="113" t="s">
        <v>19</v>
      </c>
      <c r="D6" s="124">
        <v>69333</v>
      </c>
      <c r="E6" s="124">
        <v>69640</v>
      </c>
      <c r="F6" s="124">
        <v>69950</v>
      </c>
      <c r="G6" s="124">
        <v>70250</v>
      </c>
      <c r="H6" s="124">
        <v>70600</v>
      </c>
      <c r="I6" s="262"/>
    </row>
    <row r="7" spans="1:9" ht="13.5" customHeight="1" thickBot="1" x14ac:dyDescent="0.25">
      <c r="A7" s="260"/>
      <c r="B7" s="113" t="s">
        <v>13</v>
      </c>
      <c r="C7" s="113" t="s">
        <v>14</v>
      </c>
      <c r="D7" s="124">
        <v>99.1</v>
      </c>
      <c r="E7" s="135">
        <f>E6/D6*100</f>
        <v>100.44279059033938</v>
      </c>
      <c r="F7" s="135">
        <f>F6/E6*100</f>
        <v>100.44514646754739</v>
      </c>
      <c r="G7" s="135">
        <f>G6/F6*100</f>
        <v>100.42887776983559</v>
      </c>
      <c r="H7" s="135">
        <f>H6/G6*100</f>
        <v>100.49822064056939</v>
      </c>
      <c r="I7" s="263"/>
    </row>
    <row r="8" spans="1:9" ht="12" thickBot="1" x14ac:dyDescent="0.25">
      <c r="A8" s="261"/>
      <c r="B8" s="113" t="s">
        <v>15</v>
      </c>
      <c r="C8" s="113"/>
      <c r="D8" s="124"/>
      <c r="E8" s="124"/>
      <c r="F8" s="124"/>
      <c r="G8" s="124"/>
      <c r="H8" s="124"/>
      <c r="I8" s="263"/>
    </row>
    <row r="9" spans="1:9" ht="12" thickBot="1" x14ac:dyDescent="0.25">
      <c r="A9" s="259" t="s">
        <v>214</v>
      </c>
      <c r="B9" s="113" t="s">
        <v>16</v>
      </c>
      <c r="C9" s="113" t="s">
        <v>19</v>
      </c>
      <c r="D9" s="124">
        <v>7471</v>
      </c>
      <c r="E9" s="124">
        <v>7360</v>
      </c>
      <c r="F9" s="124">
        <v>7360</v>
      </c>
      <c r="G9" s="124">
        <v>7360</v>
      </c>
      <c r="H9" s="124">
        <v>7360</v>
      </c>
      <c r="I9" s="263"/>
    </row>
    <row r="10" spans="1:9" ht="14.25" customHeight="1" thickBot="1" x14ac:dyDescent="0.25">
      <c r="A10" s="261"/>
      <c r="B10" s="113" t="s">
        <v>13</v>
      </c>
      <c r="C10" s="113" t="s">
        <v>14</v>
      </c>
      <c r="D10" s="135">
        <v>98.5</v>
      </c>
      <c r="E10" s="135">
        <f>E9/D9*100</f>
        <v>98.514255119796545</v>
      </c>
      <c r="F10" s="135">
        <f>F9/E9*100</f>
        <v>100</v>
      </c>
      <c r="G10" s="135">
        <f>G9/F9*100</f>
        <v>100</v>
      </c>
      <c r="H10" s="135">
        <f>H9/G9*100</f>
        <v>100</v>
      </c>
      <c r="I10" s="263"/>
    </row>
    <row r="11" spans="1:9" ht="30.75" customHeight="1" thickBot="1" x14ac:dyDescent="0.25">
      <c r="A11" s="259" t="s">
        <v>215</v>
      </c>
      <c r="B11" s="113" t="s">
        <v>17</v>
      </c>
      <c r="C11" s="113" t="s">
        <v>19</v>
      </c>
      <c r="D11" s="124">
        <v>61862</v>
      </c>
      <c r="E11" s="124">
        <v>62280</v>
      </c>
      <c r="F11" s="124">
        <f>F6-F9</f>
        <v>62590</v>
      </c>
      <c r="G11" s="124">
        <f t="shared" ref="G11:H11" si="0">G6-G9</f>
        <v>62890</v>
      </c>
      <c r="H11" s="124">
        <f t="shared" si="0"/>
        <v>63240</v>
      </c>
      <c r="I11" s="263"/>
    </row>
    <row r="12" spans="1:9" ht="27.75" customHeight="1" thickBot="1" x14ac:dyDescent="0.25">
      <c r="A12" s="261"/>
      <c r="B12" s="113" t="s">
        <v>18</v>
      </c>
      <c r="C12" s="113" t="s">
        <v>14</v>
      </c>
      <c r="D12" s="124">
        <v>99.2</v>
      </c>
      <c r="E12" s="135">
        <f>E11/D11*100</f>
        <v>100.67569752028709</v>
      </c>
      <c r="F12" s="135">
        <f>F11/E11*100</f>
        <v>100.49775208734746</v>
      </c>
      <c r="G12" s="135">
        <f>G11/F11*100</f>
        <v>100.47930979389679</v>
      </c>
      <c r="H12" s="135">
        <f>H11/G11*100</f>
        <v>100.55652726983621</v>
      </c>
      <c r="I12" s="264"/>
    </row>
    <row r="13" spans="1:9" ht="29.25" customHeight="1" thickBot="1" x14ac:dyDescent="0.25">
      <c r="A13" s="136"/>
      <c r="B13" s="118" t="s">
        <v>368</v>
      </c>
      <c r="C13" s="118" t="s">
        <v>19</v>
      </c>
      <c r="D13" s="124">
        <f>(D6+E6)/2</f>
        <v>69486.5</v>
      </c>
      <c r="E13" s="124">
        <f>(E6+F6)/2</f>
        <v>69795</v>
      </c>
      <c r="F13" s="124">
        <f>(F6+G6)/2</f>
        <v>70100</v>
      </c>
      <c r="G13" s="124">
        <f>(G6+H6)/2</f>
        <v>70425</v>
      </c>
      <c r="H13" s="124">
        <f>(H6+(H6+H14-H15+H16))/2</f>
        <v>70775</v>
      </c>
      <c r="I13" s="137"/>
    </row>
    <row r="14" spans="1:9" ht="45" customHeight="1" thickBot="1" x14ac:dyDescent="0.25">
      <c r="A14" s="112">
        <v>2</v>
      </c>
      <c r="B14" s="113" t="s">
        <v>267</v>
      </c>
      <c r="C14" s="113" t="s">
        <v>19</v>
      </c>
      <c r="D14" s="138">
        <v>535</v>
      </c>
      <c r="E14" s="138">
        <v>535</v>
      </c>
      <c r="F14" s="138">
        <v>536</v>
      </c>
      <c r="G14" s="138">
        <v>538</v>
      </c>
      <c r="H14" s="138">
        <v>540</v>
      </c>
      <c r="I14" s="251"/>
    </row>
    <row r="15" spans="1:9" ht="32.25" customHeight="1" thickBot="1" x14ac:dyDescent="0.25">
      <c r="A15" s="112">
        <v>3</v>
      </c>
      <c r="B15" s="113" t="s">
        <v>268</v>
      </c>
      <c r="C15" s="113" t="s">
        <v>19</v>
      </c>
      <c r="D15" s="138">
        <v>1044</v>
      </c>
      <c r="E15" s="138">
        <v>953</v>
      </c>
      <c r="F15" s="138">
        <v>950</v>
      </c>
      <c r="G15" s="138">
        <v>945</v>
      </c>
      <c r="H15" s="138">
        <v>940</v>
      </c>
      <c r="I15" s="252"/>
    </row>
    <row r="16" spans="1:9" ht="27" customHeight="1" thickBot="1" x14ac:dyDescent="0.25">
      <c r="A16" s="112">
        <v>4</v>
      </c>
      <c r="B16" s="113" t="s">
        <v>330</v>
      </c>
      <c r="C16" s="113" t="s">
        <v>19</v>
      </c>
      <c r="D16" s="138">
        <v>822</v>
      </c>
      <c r="E16" s="138">
        <f>F6-(E6+E14-E15)</f>
        <v>728</v>
      </c>
      <c r="F16" s="138">
        <f t="shared" ref="F16:G16" si="1">G6-(F6+F14-F15)</f>
        <v>714</v>
      </c>
      <c r="G16" s="138">
        <f t="shared" si="1"/>
        <v>757</v>
      </c>
      <c r="H16" s="138">
        <v>750</v>
      </c>
      <c r="I16" s="98" t="s">
        <v>375</v>
      </c>
    </row>
    <row r="17" spans="1:9" ht="33" customHeight="1" thickBot="1" x14ac:dyDescent="0.25">
      <c r="A17" s="112">
        <v>5</v>
      </c>
      <c r="B17" s="113" t="s">
        <v>20</v>
      </c>
      <c r="C17" s="113" t="s">
        <v>21</v>
      </c>
      <c r="D17" s="139">
        <v>7.6</v>
      </c>
      <c r="E17" s="139">
        <f>E14/E13*1000</f>
        <v>7.6653055376459633</v>
      </c>
      <c r="F17" s="139">
        <f>F14/F13*1000</f>
        <v>7.6462196861626248</v>
      </c>
      <c r="G17" s="139">
        <f>G14/G13*1000</f>
        <v>7.6393326233581824</v>
      </c>
      <c r="H17" s="139">
        <f>H14/H13*1000</f>
        <v>7.6298127870010592</v>
      </c>
      <c r="I17" s="253" t="s">
        <v>269</v>
      </c>
    </row>
    <row r="18" spans="1:9" ht="26.25" customHeight="1" thickBot="1" x14ac:dyDescent="0.25">
      <c r="A18" s="112">
        <v>6</v>
      </c>
      <c r="B18" s="113" t="s">
        <v>22</v>
      </c>
      <c r="C18" s="113" t="s">
        <v>21</v>
      </c>
      <c r="D18" s="139">
        <v>15</v>
      </c>
      <c r="E18" s="139">
        <f>E15/E13*1000</f>
        <v>13.654273228741314</v>
      </c>
      <c r="F18" s="139">
        <f>F15/F13*1000</f>
        <v>13.552068473609129</v>
      </c>
      <c r="G18" s="139">
        <f>G15/G13*1000</f>
        <v>13.418530351437699</v>
      </c>
      <c r="H18" s="139">
        <f>H15/H13*1000</f>
        <v>13.281525962557401</v>
      </c>
      <c r="I18" s="254"/>
    </row>
    <row r="19" spans="1:9" ht="26.25" customHeight="1" thickBot="1" x14ac:dyDescent="0.25">
      <c r="A19" s="112">
        <v>7</v>
      </c>
      <c r="B19" s="113" t="s">
        <v>23</v>
      </c>
      <c r="C19" s="113" t="s">
        <v>21</v>
      </c>
      <c r="D19" s="139">
        <v>-7.4</v>
      </c>
      <c r="E19" s="139">
        <f t="shared" ref="E19:H19" si="2">E17-E18</f>
        <v>-5.9889676910953504</v>
      </c>
      <c r="F19" s="139">
        <f t="shared" si="2"/>
        <v>-5.9058487874465042</v>
      </c>
      <c r="G19" s="139">
        <f t="shared" si="2"/>
        <v>-5.7791977280795166</v>
      </c>
      <c r="H19" s="139">
        <f t="shared" si="2"/>
        <v>-5.6517131755563419</v>
      </c>
      <c r="I19" s="113" t="s">
        <v>367</v>
      </c>
    </row>
    <row r="20" spans="1:9" ht="23.25" thickBot="1" x14ac:dyDescent="0.25">
      <c r="A20" s="112">
        <v>8</v>
      </c>
      <c r="B20" s="113" t="s">
        <v>24</v>
      </c>
      <c r="C20" s="113" t="s">
        <v>21</v>
      </c>
      <c r="D20" s="139">
        <v>-2</v>
      </c>
      <c r="E20" s="139">
        <f>E16/E13*1000</f>
        <v>10.430546600759367</v>
      </c>
      <c r="F20" s="139">
        <f>F16/F13*1000</f>
        <v>10.185449358059914</v>
      </c>
      <c r="G20" s="139">
        <f>G16/G13*1000</f>
        <v>10.749023784167553</v>
      </c>
      <c r="H20" s="139">
        <f>H16/H13*1000</f>
        <v>10.596962204168138</v>
      </c>
      <c r="I20" s="113" t="s">
        <v>25</v>
      </c>
    </row>
  </sheetData>
  <mergeCells count="14">
    <mergeCell ref="I14:I15"/>
    <mergeCell ref="I17:I18"/>
    <mergeCell ref="A1:I1"/>
    <mergeCell ref="B5:I5"/>
    <mergeCell ref="A6:A8"/>
    <mergeCell ref="I6:I12"/>
    <mergeCell ref="A9:A10"/>
    <mergeCell ref="A11:A12"/>
    <mergeCell ref="A2:I2"/>
    <mergeCell ref="A3:A4"/>
    <mergeCell ref="B3:B4"/>
    <mergeCell ref="C3:C4"/>
    <mergeCell ref="F3:H3"/>
    <mergeCell ref="I3:I4"/>
  </mergeCells>
  <pageMargins left="0.70866141732283472" right="0.24" top="0.74803149606299213" bottom="0.74803149606299213" header="0.31496062992125984" footer="0.31496062992125984"/>
  <pageSetup paperSize="9" scale="99" fitToHeight="0" orientation="landscape" r:id="rId1"/>
  <drawing r:id="rId2"/>
  <legacyDrawing r:id="rId3"/>
  <oleObjects>
    <mc:AlternateContent xmlns:mc="http://schemas.openxmlformats.org/markup-compatibility/2006">
      <mc:Choice Requires="x14">
        <oleObject progId="Equation.3" shapeId="14337" r:id="rId4">
          <objectPr defaultSize="0" autoPict="0" r:id="rId5">
            <anchor moveWithCells="1" sizeWithCells="1">
              <from>
                <xdr:col>8</xdr:col>
                <xdr:colOff>0</xdr:colOff>
                <xdr:row>8</xdr:row>
                <xdr:rowOff>0</xdr:rowOff>
              </from>
              <to>
                <xdr:col>8</xdr:col>
                <xdr:colOff>0</xdr:colOff>
                <xdr:row>9</xdr:row>
                <xdr:rowOff>19050</xdr:rowOff>
              </to>
            </anchor>
          </objectPr>
        </oleObject>
      </mc:Choice>
      <mc:Fallback>
        <oleObject progId="Equation.3" shapeId="14337" r:id="rId4"/>
      </mc:Fallback>
    </mc:AlternateContent>
    <mc:AlternateContent xmlns:mc="http://schemas.openxmlformats.org/markup-compatibility/2006">
      <mc:Choice Requires="x14">
        <oleObject progId="Equation.3" shapeId="14338" r:id="rId6">
          <objectPr defaultSize="0" autoPict="0" r:id="rId7">
            <anchor moveWithCells="1" sizeWithCells="1">
              <from>
                <xdr:col>8</xdr:col>
                <xdr:colOff>0</xdr:colOff>
                <xdr:row>10</xdr:row>
                <xdr:rowOff>0</xdr:rowOff>
              </from>
              <to>
                <xdr:col>8</xdr:col>
                <xdr:colOff>0</xdr:colOff>
                <xdr:row>10</xdr:row>
                <xdr:rowOff>238125</xdr:rowOff>
              </to>
            </anchor>
          </objectPr>
        </oleObject>
      </mc:Choice>
      <mc:Fallback>
        <oleObject progId="Equation.3" shapeId="14338" r:id="rId6"/>
      </mc:Fallback>
    </mc:AlternateContent>
    <mc:AlternateContent xmlns:mc="http://schemas.openxmlformats.org/markup-compatibility/2006">
      <mc:Choice Requires="x14">
        <oleObject progId="Equation.3" shapeId="14339" r:id="rId8">
          <objectPr defaultSize="0" autoPict="0" r:id="rId9">
            <anchor moveWithCells="1" sizeWithCells="1">
              <from>
                <xdr:col>8</xdr:col>
                <xdr:colOff>0</xdr:colOff>
                <xdr:row>11</xdr:row>
                <xdr:rowOff>0</xdr:rowOff>
              </from>
              <to>
                <xdr:col>8</xdr:col>
                <xdr:colOff>0</xdr:colOff>
                <xdr:row>11</xdr:row>
                <xdr:rowOff>228600</xdr:rowOff>
              </to>
            </anchor>
          </objectPr>
        </oleObject>
      </mc:Choice>
      <mc:Fallback>
        <oleObject progId="Equation.3" shapeId="14339" r:id="rId8"/>
      </mc:Fallback>
    </mc:AlternateContent>
    <mc:AlternateContent xmlns:mc="http://schemas.openxmlformats.org/markup-compatibility/2006">
      <mc:Choice Requires="x14">
        <oleObject progId="Equation.3" shapeId="14340" r:id="rId10">
          <objectPr defaultSize="0" autoPict="0" r:id="rId11">
            <anchor moveWithCells="1" sizeWithCells="1">
              <from>
                <xdr:col>8</xdr:col>
                <xdr:colOff>0</xdr:colOff>
                <xdr:row>12</xdr:row>
                <xdr:rowOff>0</xdr:rowOff>
              </from>
              <to>
                <xdr:col>8</xdr:col>
                <xdr:colOff>0</xdr:colOff>
                <xdr:row>12</xdr:row>
                <xdr:rowOff>228600</xdr:rowOff>
              </to>
            </anchor>
          </objectPr>
        </oleObject>
      </mc:Choice>
      <mc:Fallback>
        <oleObject progId="Equation.3" shapeId="14340" r:id="rId10"/>
      </mc:Fallback>
    </mc:AlternateContent>
    <mc:AlternateContent xmlns:mc="http://schemas.openxmlformats.org/markup-compatibility/2006">
      <mc:Choice Requires="x14">
        <oleObject progId="Equation.3" shapeId="14341" r:id="rId12">
          <objectPr defaultSize="0" autoPict="0" r:id="rId13">
            <anchor moveWithCells="1" sizeWithCells="1">
              <from>
                <xdr:col>8</xdr:col>
                <xdr:colOff>0</xdr:colOff>
                <xdr:row>4</xdr:row>
                <xdr:rowOff>219075</xdr:rowOff>
              </from>
              <to>
                <xdr:col>9</xdr:col>
                <xdr:colOff>19050</xdr:colOff>
                <xdr:row>5</xdr:row>
                <xdr:rowOff>0</xdr:rowOff>
              </to>
            </anchor>
          </objectPr>
        </oleObject>
      </mc:Choice>
      <mc:Fallback>
        <oleObject progId="Equation.3" shapeId="14341" r:id="rId12"/>
      </mc:Fallback>
    </mc:AlternateContent>
    <mc:AlternateContent xmlns:mc="http://schemas.openxmlformats.org/markup-compatibility/2006">
      <mc:Choice Requires="x14">
        <oleObject progId="Equation.3" shapeId="14342" r:id="rId14">
          <objectPr defaultSize="0" autoPict="0" r:id="rId15">
            <anchor moveWithCells="1" sizeWithCells="1">
              <from>
                <xdr:col>8</xdr:col>
                <xdr:colOff>0</xdr:colOff>
                <xdr:row>3</xdr:row>
                <xdr:rowOff>0</xdr:rowOff>
              </from>
              <to>
                <xdr:col>8</xdr:col>
                <xdr:colOff>0</xdr:colOff>
                <xdr:row>4</xdr:row>
                <xdr:rowOff>0</xdr:rowOff>
              </to>
            </anchor>
          </objectPr>
        </oleObject>
      </mc:Choice>
      <mc:Fallback>
        <oleObject progId="Equation.3" shapeId="14342" r:id="rId14"/>
      </mc:Fallback>
    </mc:AlternateContent>
    <mc:AlternateContent xmlns:mc="http://schemas.openxmlformats.org/markup-compatibility/2006">
      <mc:Choice Requires="x14">
        <oleObject progId="Equation.3" shapeId="14343" r:id="rId16">
          <objectPr defaultSize="0" autoPict="0" r:id="rId17">
            <anchor moveWithCells="1" sizeWithCells="1">
              <from>
                <xdr:col>8</xdr:col>
                <xdr:colOff>0</xdr:colOff>
                <xdr:row>4</xdr:row>
                <xdr:rowOff>0</xdr:rowOff>
              </from>
              <to>
                <xdr:col>8</xdr:col>
                <xdr:colOff>0</xdr:colOff>
                <xdr:row>5</xdr:row>
                <xdr:rowOff>0</xdr:rowOff>
              </to>
            </anchor>
          </objectPr>
        </oleObject>
      </mc:Choice>
      <mc:Fallback>
        <oleObject progId="Equation.3" shapeId="14343" r:id="rId16"/>
      </mc:Fallback>
    </mc:AlternateContent>
    <mc:AlternateContent xmlns:mc="http://schemas.openxmlformats.org/markup-compatibility/2006">
      <mc:Choice Requires="x14">
        <oleObject progId="Equation.3" shapeId="14344" r:id="rId18">
          <objectPr defaultSize="0" autoPict="0" r:id="rId19">
            <anchor moveWithCells="1" sizeWithCells="1">
              <from>
                <xdr:col>8</xdr:col>
                <xdr:colOff>0</xdr:colOff>
                <xdr:row>5</xdr:row>
                <xdr:rowOff>0</xdr:rowOff>
              </from>
              <to>
                <xdr:col>8</xdr:col>
                <xdr:colOff>0</xdr:colOff>
                <xdr:row>5</xdr:row>
                <xdr:rowOff>238125</xdr:rowOff>
              </to>
            </anchor>
          </objectPr>
        </oleObject>
      </mc:Choice>
      <mc:Fallback>
        <oleObject progId="Equation.3" shapeId="14344" r:id="rId18"/>
      </mc:Fallback>
    </mc:AlternateContent>
    <mc:AlternateContent xmlns:mc="http://schemas.openxmlformats.org/markup-compatibility/2006">
      <mc:Choice Requires="x14">
        <oleObject progId="Equation.3" shapeId="14345" r:id="rId20">
          <objectPr defaultSize="0" autoPict="0" r:id="rId5">
            <anchor moveWithCells="1" sizeWithCells="1">
              <from>
                <xdr:col>8</xdr:col>
                <xdr:colOff>0</xdr:colOff>
                <xdr:row>8</xdr:row>
                <xdr:rowOff>0</xdr:rowOff>
              </from>
              <to>
                <xdr:col>8</xdr:col>
                <xdr:colOff>0</xdr:colOff>
                <xdr:row>9</xdr:row>
                <xdr:rowOff>19050</xdr:rowOff>
              </to>
            </anchor>
          </objectPr>
        </oleObject>
      </mc:Choice>
      <mc:Fallback>
        <oleObject progId="Equation.3" shapeId="14345" r:id="rId20"/>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120" zoomScaleNormal="120" zoomScaleSheetLayoutView="120" zoomScalePageLayoutView="120" workbookViewId="0">
      <selection activeCell="G9" sqref="G9"/>
    </sheetView>
  </sheetViews>
  <sheetFormatPr defaultRowHeight="11.25" x14ac:dyDescent="0.2"/>
  <cols>
    <col min="1" max="1" width="5.42578125" style="99" customWidth="1"/>
    <col min="2" max="2" width="29.28515625" style="99" customWidth="1"/>
    <col min="3" max="3" width="10" style="99" customWidth="1"/>
    <col min="4" max="4" width="8.85546875" style="99" customWidth="1"/>
    <col min="5" max="5" width="10.42578125" style="99" customWidth="1"/>
    <col min="6" max="6" width="8.42578125" style="99" customWidth="1"/>
    <col min="7" max="7" width="8.7109375" style="99" customWidth="1"/>
    <col min="8" max="8" width="8.28515625" style="99" customWidth="1"/>
    <col min="9" max="9" width="0.140625" style="99" customWidth="1"/>
    <col min="10" max="10" width="14.5703125" style="99" customWidth="1"/>
    <col min="11" max="16384" width="9.140625" style="99"/>
  </cols>
  <sheetData>
    <row r="1" spans="1:9" ht="39" customHeight="1" thickBot="1" x14ac:dyDescent="0.25">
      <c r="A1" s="265" t="s">
        <v>381</v>
      </c>
      <c r="B1" s="273"/>
      <c r="C1" s="273"/>
      <c r="D1" s="273"/>
      <c r="E1" s="273"/>
      <c r="F1" s="273"/>
      <c r="G1" s="273"/>
      <c r="H1" s="273"/>
      <c r="I1" s="273"/>
    </row>
    <row r="2" spans="1:9" ht="23.25" customHeight="1" thickBot="1" x14ac:dyDescent="0.25">
      <c r="A2" s="266" t="s">
        <v>0</v>
      </c>
      <c r="B2" s="268" t="s">
        <v>1</v>
      </c>
      <c r="C2" s="268" t="s">
        <v>2</v>
      </c>
      <c r="D2" s="109" t="s">
        <v>3</v>
      </c>
      <c r="E2" s="268" t="s">
        <v>369</v>
      </c>
      <c r="F2" s="270" t="s">
        <v>6</v>
      </c>
      <c r="G2" s="277"/>
      <c r="H2" s="278"/>
      <c r="I2" s="268" t="s">
        <v>7</v>
      </c>
    </row>
    <row r="3" spans="1:9" ht="18" customHeight="1" thickBot="1" x14ac:dyDescent="0.25">
      <c r="A3" s="267"/>
      <c r="B3" s="269"/>
      <c r="C3" s="269"/>
      <c r="D3" s="110" t="s">
        <v>4</v>
      </c>
      <c r="E3" s="269"/>
      <c r="F3" s="110" t="s">
        <v>8</v>
      </c>
      <c r="G3" s="110" t="s">
        <v>9</v>
      </c>
      <c r="H3" s="110" t="s">
        <v>10</v>
      </c>
      <c r="I3" s="269"/>
    </row>
    <row r="4" spans="1:9" ht="15.75" customHeight="1" thickBot="1" x14ac:dyDescent="0.25">
      <c r="A4" s="111" t="s">
        <v>26</v>
      </c>
      <c r="B4" s="256" t="s">
        <v>165</v>
      </c>
      <c r="C4" s="257"/>
      <c r="D4" s="257"/>
      <c r="E4" s="257"/>
      <c r="F4" s="257"/>
      <c r="G4" s="257"/>
      <c r="H4" s="257"/>
      <c r="I4" s="258"/>
    </row>
    <row r="5" spans="1:9" ht="32.25" customHeight="1" thickBot="1" x14ac:dyDescent="0.25">
      <c r="A5" s="112">
        <v>1</v>
      </c>
      <c r="B5" s="113" t="s">
        <v>166</v>
      </c>
      <c r="C5" s="113" t="s">
        <v>19</v>
      </c>
      <c r="D5" s="126">
        <v>24300</v>
      </c>
      <c r="E5" s="126">
        <v>24800</v>
      </c>
      <c r="F5" s="126">
        <v>25300</v>
      </c>
      <c r="G5" s="126">
        <v>25700</v>
      </c>
      <c r="H5" s="126">
        <v>25800</v>
      </c>
      <c r="I5" s="114" t="s">
        <v>167</v>
      </c>
    </row>
    <row r="6" spans="1:9" ht="39.75" customHeight="1" thickBot="1" x14ac:dyDescent="0.25">
      <c r="A6" s="112" t="s">
        <v>270</v>
      </c>
      <c r="B6" s="113" t="s">
        <v>168</v>
      </c>
      <c r="C6" s="113" t="s">
        <v>14</v>
      </c>
      <c r="D6" s="126">
        <v>0.3</v>
      </c>
      <c r="E6" s="126">
        <v>0.3</v>
      </c>
      <c r="F6" s="126">
        <v>0.3</v>
      </c>
      <c r="G6" s="126">
        <v>0.3</v>
      </c>
      <c r="H6" s="127">
        <v>0.3</v>
      </c>
      <c r="I6" s="115" t="s">
        <v>370</v>
      </c>
    </row>
    <row r="7" spans="1:9" ht="50.25" customHeight="1" thickBot="1" x14ac:dyDescent="0.25">
      <c r="A7" s="112" t="s">
        <v>271</v>
      </c>
      <c r="B7" s="113" t="s">
        <v>169</v>
      </c>
      <c r="C7" s="113" t="s">
        <v>19</v>
      </c>
      <c r="D7" s="126">
        <v>115</v>
      </c>
      <c r="E7" s="126">
        <v>118</v>
      </c>
      <c r="F7" s="126">
        <v>118</v>
      </c>
      <c r="G7" s="126">
        <v>116</v>
      </c>
      <c r="H7" s="127">
        <v>114</v>
      </c>
      <c r="I7" s="116"/>
    </row>
    <row r="8" spans="1:9" ht="51.75" customHeight="1" thickBot="1" x14ac:dyDescent="0.25">
      <c r="A8" s="112" t="s">
        <v>272</v>
      </c>
      <c r="B8" s="113" t="s">
        <v>170</v>
      </c>
      <c r="C8" s="113" t="s">
        <v>171</v>
      </c>
      <c r="D8" s="126">
        <v>405</v>
      </c>
      <c r="E8" s="126">
        <v>390</v>
      </c>
      <c r="F8" s="126">
        <v>370</v>
      </c>
      <c r="G8" s="126">
        <v>350</v>
      </c>
      <c r="H8" s="126">
        <v>330</v>
      </c>
      <c r="I8" s="113" t="s">
        <v>371</v>
      </c>
    </row>
    <row r="9" spans="1:9" s="119" customFormat="1" ht="27" customHeight="1" thickBot="1" x14ac:dyDescent="0.25">
      <c r="A9" s="117" t="s">
        <v>273</v>
      </c>
      <c r="B9" s="118" t="s">
        <v>172</v>
      </c>
      <c r="C9" s="118" t="s">
        <v>171</v>
      </c>
      <c r="D9" s="128">
        <v>250</v>
      </c>
      <c r="E9" s="128">
        <v>300</v>
      </c>
      <c r="F9" s="128">
        <v>300</v>
      </c>
      <c r="G9" s="128">
        <v>300</v>
      </c>
      <c r="H9" s="128">
        <v>300</v>
      </c>
      <c r="I9" s="274" t="s">
        <v>344</v>
      </c>
    </row>
    <row r="10" spans="1:9" s="119" customFormat="1" ht="24" customHeight="1" thickBot="1" x14ac:dyDescent="0.25">
      <c r="A10" s="117" t="s">
        <v>258</v>
      </c>
      <c r="B10" s="118" t="s">
        <v>173</v>
      </c>
      <c r="C10" s="118" t="s">
        <v>171</v>
      </c>
      <c r="D10" s="128"/>
      <c r="E10" s="128"/>
      <c r="F10" s="128"/>
      <c r="G10" s="128"/>
      <c r="H10" s="128"/>
      <c r="I10" s="275"/>
    </row>
    <row r="11" spans="1:9" s="119" customFormat="1" ht="27" customHeight="1" thickBot="1" x14ac:dyDescent="0.25">
      <c r="A11" s="117" t="s">
        <v>259</v>
      </c>
      <c r="B11" s="118" t="s">
        <v>174</v>
      </c>
      <c r="C11" s="118" t="s">
        <v>171</v>
      </c>
      <c r="D11" s="128">
        <v>250</v>
      </c>
      <c r="E11" s="128">
        <v>300</v>
      </c>
      <c r="F11" s="128">
        <v>300</v>
      </c>
      <c r="G11" s="128">
        <v>300</v>
      </c>
      <c r="H11" s="128">
        <v>300</v>
      </c>
      <c r="I11" s="276"/>
    </row>
    <row r="12" spans="1:9" s="119" customFormat="1" ht="51.75" customHeight="1" thickBot="1" x14ac:dyDescent="0.25">
      <c r="A12" s="117" t="s">
        <v>307</v>
      </c>
      <c r="B12" s="120" t="s">
        <v>345</v>
      </c>
      <c r="C12" s="121" t="s">
        <v>19</v>
      </c>
      <c r="D12" s="129">
        <v>15250</v>
      </c>
      <c r="E12" s="129">
        <v>15500</v>
      </c>
      <c r="F12" s="129">
        <v>15550</v>
      </c>
      <c r="G12" s="129">
        <v>15600</v>
      </c>
      <c r="H12" s="129">
        <v>15700</v>
      </c>
      <c r="I12" s="120" t="s">
        <v>372</v>
      </c>
    </row>
    <row r="13" spans="1:9" s="119" customFormat="1" ht="51.75" customHeight="1" thickBot="1" x14ac:dyDescent="0.25">
      <c r="A13" s="117" t="s">
        <v>308</v>
      </c>
      <c r="B13" s="122" t="s">
        <v>346</v>
      </c>
      <c r="C13" s="122" t="s">
        <v>347</v>
      </c>
      <c r="D13" s="130">
        <v>54260</v>
      </c>
      <c r="E13" s="130">
        <v>60500</v>
      </c>
      <c r="F13" s="130">
        <v>64735</v>
      </c>
      <c r="G13" s="130">
        <v>69300</v>
      </c>
      <c r="H13" s="130">
        <v>74700</v>
      </c>
      <c r="I13" s="122" t="s">
        <v>373</v>
      </c>
    </row>
    <row r="14" spans="1:9" s="119" customFormat="1" ht="52.5" customHeight="1" thickBot="1" x14ac:dyDescent="0.25">
      <c r="A14" s="123" t="s">
        <v>309</v>
      </c>
      <c r="B14" s="122" t="s">
        <v>348</v>
      </c>
      <c r="C14" s="122" t="s">
        <v>34</v>
      </c>
      <c r="D14" s="128">
        <v>9314603.5</v>
      </c>
      <c r="E14" s="128">
        <v>11253000</v>
      </c>
      <c r="F14" s="128">
        <v>12079550</v>
      </c>
      <c r="G14" s="128">
        <v>12972960</v>
      </c>
      <c r="H14" s="128">
        <v>14073480</v>
      </c>
      <c r="I14" s="125" t="s">
        <v>374</v>
      </c>
    </row>
  </sheetData>
  <mergeCells count="9">
    <mergeCell ref="A1:I1"/>
    <mergeCell ref="I2:I3"/>
    <mergeCell ref="B4:I4"/>
    <mergeCell ref="I9:I11"/>
    <mergeCell ref="A2:A3"/>
    <mergeCell ref="B2:B3"/>
    <mergeCell ref="C2:C3"/>
    <mergeCell ref="E2:E3"/>
    <mergeCell ref="F2:H2"/>
  </mergeCells>
  <pageMargins left="0.7" right="0.7" top="0.75" bottom="0.75" header="0.3" footer="0.3"/>
  <pageSetup paperSize="9" scale="9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opLeftCell="A4" zoomScale="120" zoomScaleNormal="120" zoomScaleSheetLayoutView="120" zoomScalePageLayoutView="120" workbookViewId="0">
      <selection activeCell="H59" sqref="D5:H59"/>
    </sheetView>
  </sheetViews>
  <sheetFormatPr defaultRowHeight="12.75" x14ac:dyDescent="0.2"/>
  <cols>
    <col min="1" max="1" width="5" style="96" customWidth="1"/>
    <col min="2" max="2" width="19.5703125" style="107" customWidth="1"/>
    <col min="3" max="3" width="7.7109375" style="107" customWidth="1"/>
    <col min="4" max="4" width="16.140625" style="96" customWidth="1"/>
    <col min="5" max="5" width="14.85546875" style="96" customWidth="1"/>
    <col min="6" max="6" width="14.7109375" style="96" customWidth="1"/>
    <col min="7" max="7" width="18.28515625" style="96" customWidth="1"/>
    <col min="8" max="8" width="24.42578125" style="96" customWidth="1"/>
    <col min="9" max="9" width="0.140625" style="96" customWidth="1"/>
    <col min="10" max="10" width="14.5703125" style="96" customWidth="1"/>
    <col min="11" max="16384" width="9.140625" style="96"/>
  </cols>
  <sheetData>
    <row r="1" spans="1:9" ht="42" customHeight="1" thickBot="1" x14ac:dyDescent="0.25">
      <c r="A1" s="282" t="s">
        <v>382</v>
      </c>
      <c r="B1" s="283"/>
      <c r="C1" s="283"/>
      <c r="D1" s="283"/>
      <c r="E1" s="283"/>
      <c r="F1" s="283"/>
      <c r="G1" s="283"/>
      <c r="H1" s="283"/>
      <c r="I1" s="283"/>
    </row>
    <row r="2" spans="1:9" ht="18" customHeight="1" thickBot="1" x14ac:dyDescent="0.25">
      <c r="A2" s="231" t="s">
        <v>0</v>
      </c>
      <c r="B2" s="284" t="s">
        <v>1</v>
      </c>
      <c r="C2" s="284" t="s">
        <v>2</v>
      </c>
      <c r="D2" s="52" t="s">
        <v>3</v>
      </c>
      <c r="E2" s="233" t="s">
        <v>349</v>
      </c>
      <c r="F2" s="235" t="s">
        <v>6</v>
      </c>
      <c r="G2" s="236"/>
      <c r="H2" s="237"/>
      <c r="I2" s="233" t="s">
        <v>7</v>
      </c>
    </row>
    <row r="3" spans="1:9" ht="18.75" customHeight="1" thickBot="1" x14ac:dyDescent="0.25">
      <c r="A3" s="232"/>
      <c r="B3" s="285"/>
      <c r="C3" s="285"/>
      <c r="D3" s="53" t="s">
        <v>4</v>
      </c>
      <c r="E3" s="234"/>
      <c r="F3" s="53" t="s">
        <v>8</v>
      </c>
      <c r="G3" s="53" t="s">
        <v>9</v>
      </c>
      <c r="H3" s="53" t="s">
        <v>10</v>
      </c>
      <c r="I3" s="234"/>
    </row>
    <row r="4" spans="1:9" ht="18" customHeight="1" thickBot="1" x14ac:dyDescent="0.25">
      <c r="A4" s="54" t="s">
        <v>28</v>
      </c>
      <c r="B4" s="193" t="s">
        <v>29</v>
      </c>
      <c r="C4" s="194"/>
      <c r="D4" s="194"/>
      <c r="E4" s="194"/>
      <c r="F4" s="194"/>
      <c r="G4" s="194"/>
      <c r="H4" s="194"/>
      <c r="I4" s="286"/>
    </row>
    <row r="5" spans="1:9" ht="49.5" customHeight="1" thickBot="1" x14ac:dyDescent="0.25">
      <c r="A5" s="195">
        <v>1</v>
      </c>
      <c r="B5" s="106" t="s">
        <v>290</v>
      </c>
      <c r="C5" s="102" t="s">
        <v>350</v>
      </c>
      <c r="D5" s="80">
        <v>146565793</v>
      </c>
      <c r="E5" s="80">
        <v>165649424</v>
      </c>
      <c r="F5" s="80">
        <v>178018263</v>
      </c>
      <c r="G5" s="80">
        <v>191455830</v>
      </c>
      <c r="H5" s="80">
        <v>204883403</v>
      </c>
      <c r="I5" s="279" t="s">
        <v>351</v>
      </c>
    </row>
    <row r="6" spans="1:9" ht="52.5" customHeight="1" thickBot="1" x14ac:dyDescent="0.25">
      <c r="A6" s="196"/>
      <c r="B6" s="106" t="s">
        <v>30</v>
      </c>
      <c r="C6" s="102" t="s">
        <v>31</v>
      </c>
      <c r="D6" s="80">
        <v>116.7</v>
      </c>
      <c r="E6" s="80">
        <v>103.7</v>
      </c>
      <c r="F6" s="80">
        <v>104.1</v>
      </c>
      <c r="G6" s="80">
        <v>103.1</v>
      </c>
      <c r="H6" s="80">
        <v>101.8</v>
      </c>
      <c r="I6" s="280"/>
    </row>
    <row r="7" spans="1:9" ht="54.75" customHeight="1" thickBot="1" x14ac:dyDescent="0.25">
      <c r="A7" s="197"/>
      <c r="B7" s="108" t="s">
        <v>32</v>
      </c>
      <c r="C7" s="102" t="s">
        <v>33</v>
      </c>
      <c r="D7" s="80">
        <v>114</v>
      </c>
      <c r="E7" s="80">
        <v>102.5</v>
      </c>
      <c r="F7" s="80">
        <v>103.3</v>
      </c>
      <c r="G7" s="80">
        <v>103.8</v>
      </c>
      <c r="H7" s="80">
        <v>102.1</v>
      </c>
      <c r="I7" s="287"/>
    </row>
    <row r="8" spans="1:9" ht="50.25" thickBot="1" x14ac:dyDescent="0.25">
      <c r="A8" s="195" t="s">
        <v>270</v>
      </c>
      <c r="B8" s="106" t="s">
        <v>291</v>
      </c>
      <c r="C8" s="102" t="s">
        <v>311</v>
      </c>
      <c r="D8" s="79"/>
      <c r="E8" s="79"/>
      <c r="F8" s="79"/>
      <c r="G8" s="79"/>
      <c r="H8" s="79"/>
      <c r="I8" s="279" t="s">
        <v>352</v>
      </c>
    </row>
    <row r="9" spans="1:9" ht="39.75" customHeight="1" thickBot="1" x14ac:dyDescent="0.25">
      <c r="A9" s="196"/>
      <c r="B9" s="108" t="s">
        <v>35</v>
      </c>
      <c r="C9" s="103" t="s">
        <v>36</v>
      </c>
      <c r="D9" s="79"/>
      <c r="E9" s="79"/>
      <c r="F9" s="79"/>
      <c r="G9" s="79"/>
      <c r="H9" s="79"/>
      <c r="I9" s="280"/>
    </row>
    <row r="10" spans="1:9" ht="25.5" thickBot="1" x14ac:dyDescent="0.25">
      <c r="A10" s="197"/>
      <c r="B10" s="106" t="s">
        <v>37</v>
      </c>
      <c r="C10" s="102" t="s">
        <v>33</v>
      </c>
      <c r="D10" s="79"/>
      <c r="E10" s="79"/>
      <c r="F10" s="79"/>
      <c r="G10" s="79"/>
      <c r="H10" s="79"/>
      <c r="I10" s="287"/>
    </row>
    <row r="11" spans="1:9" ht="48" customHeight="1" thickBot="1" x14ac:dyDescent="0.25">
      <c r="A11" s="238">
        <v>3</v>
      </c>
      <c r="B11" s="106" t="s">
        <v>38</v>
      </c>
      <c r="C11" s="102" t="s">
        <v>311</v>
      </c>
      <c r="D11" s="97">
        <v>142585405</v>
      </c>
      <c r="E11" s="97">
        <v>161381864</v>
      </c>
      <c r="F11" s="97">
        <v>173486118</v>
      </c>
      <c r="G11" s="97">
        <v>186461410</v>
      </c>
      <c r="H11" s="97">
        <v>199389533</v>
      </c>
      <c r="I11" s="279" t="s">
        <v>353</v>
      </c>
    </row>
    <row r="12" spans="1:9" ht="17.25" customHeight="1" thickBot="1" x14ac:dyDescent="0.25">
      <c r="A12" s="239"/>
      <c r="B12" s="106" t="s">
        <v>39</v>
      </c>
      <c r="C12" s="102" t="s">
        <v>31</v>
      </c>
      <c r="D12" s="100">
        <v>106.9</v>
      </c>
      <c r="E12" s="100">
        <v>102.6</v>
      </c>
      <c r="F12" s="100">
        <v>101.6</v>
      </c>
      <c r="G12" s="100">
        <v>102.1</v>
      </c>
      <c r="H12" s="100">
        <v>102.6</v>
      </c>
      <c r="I12" s="280"/>
    </row>
    <row r="13" spans="1:9" ht="26.25" customHeight="1" thickBot="1" x14ac:dyDescent="0.25">
      <c r="A13" s="240"/>
      <c r="B13" s="106" t="s">
        <v>37</v>
      </c>
      <c r="C13" s="104" t="s">
        <v>33</v>
      </c>
      <c r="D13" s="101">
        <v>128.6</v>
      </c>
      <c r="E13" s="101">
        <v>103.5</v>
      </c>
      <c r="F13" s="101">
        <v>103.3</v>
      </c>
      <c r="G13" s="101">
        <v>103.3</v>
      </c>
      <c r="H13" s="101">
        <v>102</v>
      </c>
      <c r="I13" s="281"/>
    </row>
    <row r="14" spans="1:9" ht="12.75" customHeight="1" thickBot="1" x14ac:dyDescent="0.25">
      <c r="A14" s="95"/>
      <c r="B14" s="106" t="s">
        <v>15</v>
      </c>
      <c r="C14" s="105"/>
      <c r="D14" s="94"/>
      <c r="E14" s="94"/>
      <c r="F14" s="94"/>
      <c r="G14" s="94"/>
      <c r="H14" s="94"/>
      <c r="I14" s="93"/>
    </row>
    <row r="15" spans="1:9" ht="39" customHeight="1" thickBot="1" x14ac:dyDescent="0.25">
      <c r="A15" s="190" t="s">
        <v>220</v>
      </c>
      <c r="B15" s="106" t="s">
        <v>40</v>
      </c>
      <c r="C15" s="106" t="s">
        <v>311</v>
      </c>
      <c r="D15" s="81">
        <v>117712112</v>
      </c>
      <c r="E15" s="79">
        <v>134662660</v>
      </c>
      <c r="F15" s="79">
        <v>145301000</v>
      </c>
      <c r="G15" s="79">
        <v>156521070</v>
      </c>
      <c r="H15" s="79">
        <v>167790590</v>
      </c>
      <c r="I15" s="288" t="s">
        <v>354</v>
      </c>
    </row>
    <row r="16" spans="1:9" ht="27" customHeight="1" thickBot="1" x14ac:dyDescent="0.25">
      <c r="A16" s="191"/>
      <c r="B16" s="106" t="s">
        <v>39</v>
      </c>
      <c r="C16" s="106" t="s">
        <v>31</v>
      </c>
      <c r="D16" s="79">
        <v>109.9</v>
      </c>
      <c r="E16" s="79">
        <v>107.5</v>
      </c>
      <c r="F16" s="79">
        <v>102.2</v>
      </c>
      <c r="G16" s="79">
        <v>102.5</v>
      </c>
      <c r="H16" s="79">
        <v>102.7</v>
      </c>
      <c r="I16" s="289"/>
    </row>
    <row r="17" spans="1:9" ht="27" customHeight="1" thickBot="1" x14ac:dyDescent="0.25">
      <c r="A17" s="192"/>
      <c r="B17" s="106" t="s">
        <v>37</v>
      </c>
      <c r="C17" s="106" t="s">
        <v>33</v>
      </c>
      <c r="D17" s="79">
        <v>125.6</v>
      </c>
      <c r="E17" s="79">
        <v>106.4</v>
      </c>
      <c r="F17" s="79">
        <v>105.6</v>
      </c>
      <c r="G17" s="79">
        <v>104.9</v>
      </c>
      <c r="H17" s="79">
        <v>104.4</v>
      </c>
      <c r="I17" s="289"/>
    </row>
    <row r="18" spans="1:9" ht="27.75" customHeight="1" thickBot="1" x14ac:dyDescent="0.25">
      <c r="A18" s="190" t="s">
        <v>221</v>
      </c>
      <c r="B18" s="106" t="s">
        <v>298</v>
      </c>
      <c r="C18" s="106" t="s">
        <v>311</v>
      </c>
      <c r="D18" s="81"/>
      <c r="E18" s="79"/>
      <c r="F18" s="79"/>
      <c r="G18" s="79"/>
      <c r="H18" s="79"/>
      <c r="I18" s="289"/>
    </row>
    <row r="19" spans="1:9" ht="51" customHeight="1" thickBot="1" x14ac:dyDescent="0.25">
      <c r="A19" s="191"/>
      <c r="B19" s="106" t="s">
        <v>39</v>
      </c>
      <c r="C19" s="106" t="s">
        <v>31</v>
      </c>
      <c r="D19" s="79"/>
      <c r="E19" s="79"/>
      <c r="F19" s="79"/>
      <c r="G19" s="79"/>
      <c r="H19" s="79"/>
      <c r="I19" s="289"/>
    </row>
    <row r="20" spans="1:9" ht="28.5" customHeight="1" thickBot="1" x14ac:dyDescent="0.25">
      <c r="A20" s="192"/>
      <c r="B20" s="106" t="s">
        <v>37</v>
      </c>
      <c r="C20" s="106" t="s">
        <v>33</v>
      </c>
      <c r="D20" s="79"/>
      <c r="E20" s="79"/>
      <c r="F20" s="79"/>
      <c r="G20" s="79"/>
      <c r="H20" s="79"/>
      <c r="I20" s="289"/>
    </row>
    <row r="21" spans="1:9" ht="29.25" customHeight="1" thickBot="1" x14ac:dyDescent="0.25">
      <c r="A21" s="190" t="s">
        <v>222</v>
      </c>
      <c r="B21" s="106" t="s">
        <v>299</v>
      </c>
      <c r="C21" s="106" t="s">
        <v>311</v>
      </c>
      <c r="D21" s="81"/>
      <c r="E21" s="79"/>
      <c r="F21" s="79"/>
      <c r="G21" s="79"/>
      <c r="H21" s="79"/>
      <c r="I21" s="289"/>
    </row>
    <row r="22" spans="1:9" ht="42" thickBot="1" x14ac:dyDescent="0.25">
      <c r="A22" s="191"/>
      <c r="B22" s="106" t="s">
        <v>39</v>
      </c>
      <c r="C22" s="106" t="s">
        <v>31</v>
      </c>
      <c r="D22" s="79"/>
      <c r="E22" s="79"/>
      <c r="F22" s="79"/>
      <c r="G22" s="79"/>
      <c r="H22" s="79"/>
      <c r="I22" s="289"/>
    </row>
    <row r="23" spans="1:9" ht="26.25" customHeight="1" thickBot="1" x14ac:dyDescent="0.25">
      <c r="A23" s="192"/>
      <c r="B23" s="106" t="s">
        <v>37</v>
      </c>
      <c r="C23" s="106" t="s">
        <v>33</v>
      </c>
      <c r="D23" s="79"/>
      <c r="E23" s="79"/>
      <c r="F23" s="79"/>
      <c r="G23" s="79"/>
      <c r="H23" s="79"/>
      <c r="I23" s="289"/>
    </row>
    <row r="24" spans="1:9" ht="35.25" customHeight="1" thickBot="1" x14ac:dyDescent="0.25">
      <c r="A24" s="190" t="s">
        <v>223</v>
      </c>
      <c r="B24" s="106" t="s">
        <v>300</v>
      </c>
      <c r="C24" s="106" t="s">
        <v>311</v>
      </c>
      <c r="D24" s="81">
        <v>1650988</v>
      </c>
      <c r="E24" s="79">
        <v>1693914</v>
      </c>
      <c r="F24" s="79">
        <v>1758280</v>
      </c>
      <c r="G24" s="79">
        <v>1837400</v>
      </c>
      <c r="H24" s="79">
        <v>1903550</v>
      </c>
      <c r="I24" s="289"/>
    </row>
    <row r="25" spans="1:9" ht="51" customHeight="1" thickBot="1" x14ac:dyDescent="0.25">
      <c r="A25" s="191"/>
      <c r="B25" s="106" t="s">
        <v>39</v>
      </c>
      <c r="C25" s="106" t="s">
        <v>31</v>
      </c>
      <c r="D25" s="79">
        <v>113.8</v>
      </c>
      <c r="E25" s="79">
        <v>99</v>
      </c>
      <c r="F25" s="79">
        <v>100.7</v>
      </c>
      <c r="G25" s="79">
        <v>100.7</v>
      </c>
      <c r="H25" s="79">
        <v>101</v>
      </c>
      <c r="I25" s="289"/>
    </row>
    <row r="26" spans="1:9" ht="27" customHeight="1" thickBot="1" x14ac:dyDescent="0.25">
      <c r="A26" s="192"/>
      <c r="B26" s="106" t="s">
        <v>37</v>
      </c>
      <c r="C26" s="106" t="s">
        <v>33</v>
      </c>
      <c r="D26" s="79">
        <v>111.5</v>
      </c>
      <c r="E26" s="79">
        <v>103.7</v>
      </c>
      <c r="F26" s="79">
        <v>103.1</v>
      </c>
      <c r="G26" s="79">
        <v>103.8</v>
      </c>
      <c r="H26" s="79">
        <v>102.6</v>
      </c>
      <c r="I26" s="289"/>
    </row>
    <row r="27" spans="1:9" ht="63" customHeight="1" thickBot="1" x14ac:dyDescent="0.25">
      <c r="A27" s="190" t="s">
        <v>224</v>
      </c>
      <c r="B27" s="106" t="s">
        <v>41</v>
      </c>
      <c r="C27" s="106" t="s">
        <v>311</v>
      </c>
      <c r="D27" s="81">
        <v>6677069</v>
      </c>
      <c r="E27" s="79">
        <v>7545090</v>
      </c>
      <c r="F27" s="79">
        <v>7861980</v>
      </c>
      <c r="G27" s="79">
        <v>8231500</v>
      </c>
      <c r="H27" s="79">
        <v>8577220</v>
      </c>
      <c r="I27" s="289"/>
    </row>
    <row r="28" spans="1:9" ht="51" customHeight="1" thickBot="1" x14ac:dyDescent="0.25">
      <c r="A28" s="191"/>
      <c r="B28" s="106" t="s">
        <v>39</v>
      </c>
      <c r="C28" s="106" t="s">
        <v>31</v>
      </c>
      <c r="D28" s="79">
        <v>99.6</v>
      </c>
      <c r="E28" s="79">
        <v>101.5</v>
      </c>
      <c r="F28" s="79">
        <v>100.6</v>
      </c>
      <c r="G28" s="79">
        <v>100.9</v>
      </c>
      <c r="H28" s="79">
        <v>101.3</v>
      </c>
      <c r="I28" s="289"/>
    </row>
    <row r="29" spans="1:9" ht="27" customHeight="1" thickBot="1" x14ac:dyDescent="0.25">
      <c r="A29" s="192"/>
      <c r="B29" s="106" t="s">
        <v>37</v>
      </c>
      <c r="C29" s="106" t="s">
        <v>33</v>
      </c>
      <c r="D29" s="79">
        <v>125.3</v>
      </c>
      <c r="E29" s="79">
        <v>111.3</v>
      </c>
      <c r="F29" s="79">
        <v>103.6</v>
      </c>
      <c r="G29" s="79">
        <v>103.8</v>
      </c>
      <c r="H29" s="79">
        <v>102.9</v>
      </c>
      <c r="I29" s="289"/>
    </row>
    <row r="30" spans="1:9" ht="26.25" customHeight="1" thickBot="1" x14ac:dyDescent="0.25">
      <c r="A30" s="190" t="s">
        <v>225</v>
      </c>
      <c r="B30" s="106" t="s">
        <v>42</v>
      </c>
      <c r="C30" s="106" t="s">
        <v>311</v>
      </c>
      <c r="D30" s="81"/>
      <c r="E30" s="79"/>
      <c r="F30" s="79"/>
      <c r="G30" s="79"/>
      <c r="H30" s="79"/>
      <c r="I30" s="289"/>
    </row>
    <row r="31" spans="1:9" ht="38.25" customHeight="1" thickBot="1" x14ac:dyDescent="0.25">
      <c r="A31" s="191"/>
      <c r="B31" s="106" t="s">
        <v>39</v>
      </c>
      <c r="C31" s="106" t="s">
        <v>31</v>
      </c>
      <c r="D31" s="79"/>
      <c r="E31" s="79"/>
      <c r="F31" s="79"/>
      <c r="G31" s="79"/>
      <c r="H31" s="79"/>
      <c r="I31" s="289"/>
    </row>
    <row r="32" spans="1:9" ht="30" customHeight="1" thickBot="1" x14ac:dyDescent="0.25">
      <c r="A32" s="192"/>
      <c r="B32" s="106" t="s">
        <v>37</v>
      </c>
      <c r="C32" s="106" t="s">
        <v>33</v>
      </c>
      <c r="D32" s="79"/>
      <c r="E32" s="79"/>
      <c r="F32" s="79"/>
      <c r="G32" s="79"/>
      <c r="H32" s="79"/>
      <c r="I32" s="289"/>
    </row>
    <row r="33" spans="1:9" ht="15.75" customHeight="1" thickBot="1" x14ac:dyDescent="0.25">
      <c r="A33" s="190" t="s">
        <v>226</v>
      </c>
      <c r="B33" s="106" t="s">
        <v>301</v>
      </c>
      <c r="C33" s="106" t="s">
        <v>311</v>
      </c>
      <c r="D33" s="81">
        <v>504625</v>
      </c>
      <c r="E33" s="79">
        <v>548000</v>
      </c>
      <c r="F33" s="79">
        <v>574875</v>
      </c>
      <c r="G33" s="79">
        <v>609940</v>
      </c>
      <c r="H33" s="79">
        <v>648370</v>
      </c>
      <c r="I33" s="289"/>
    </row>
    <row r="34" spans="1:9" ht="50.25" customHeight="1" thickBot="1" x14ac:dyDescent="0.25">
      <c r="A34" s="191"/>
      <c r="B34" s="106" t="s">
        <v>39</v>
      </c>
      <c r="C34" s="106" t="s">
        <v>31</v>
      </c>
      <c r="D34" s="79">
        <v>98.3</v>
      </c>
      <c r="E34" s="79">
        <v>103.8</v>
      </c>
      <c r="F34" s="79">
        <v>102.9</v>
      </c>
      <c r="G34" s="79">
        <v>103.3</v>
      </c>
      <c r="H34" s="79">
        <v>104.1</v>
      </c>
      <c r="I34" s="289"/>
    </row>
    <row r="35" spans="1:9" ht="27" customHeight="1" thickBot="1" x14ac:dyDescent="0.25">
      <c r="A35" s="192"/>
      <c r="B35" s="106" t="s">
        <v>37</v>
      </c>
      <c r="C35" s="106" t="s">
        <v>33</v>
      </c>
      <c r="D35" s="79">
        <v>130.30000000000001</v>
      </c>
      <c r="E35" s="79">
        <v>104.6</v>
      </c>
      <c r="F35" s="79">
        <v>101.9</v>
      </c>
      <c r="G35" s="79">
        <v>102.7</v>
      </c>
      <c r="H35" s="79">
        <v>102.1</v>
      </c>
      <c r="I35" s="289"/>
    </row>
    <row r="36" spans="1:9" ht="26.25" customHeight="1" thickBot="1" x14ac:dyDescent="0.25">
      <c r="A36" s="190" t="s">
        <v>227</v>
      </c>
      <c r="B36" s="106" t="s">
        <v>302</v>
      </c>
      <c r="C36" s="106" t="s">
        <v>311</v>
      </c>
      <c r="D36" s="81"/>
      <c r="E36" s="79"/>
      <c r="F36" s="79"/>
      <c r="G36" s="79"/>
      <c r="H36" s="79"/>
      <c r="I36" s="289"/>
    </row>
    <row r="37" spans="1:9" ht="40.5" customHeight="1" thickBot="1" x14ac:dyDescent="0.25">
      <c r="A37" s="191"/>
      <c r="B37" s="106" t="s">
        <v>39</v>
      </c>
      <c r="C37" s="106" t="s">
        <v>31</v>
      </c>
      <c r="D37" s="79"/>
      <c r="E37" s="79"/>
      <c r="F37" s="79"/>
      <c r="G37" s="79"/>
      <c r="H37" s="79"/>
      <c r="I37" s="289"/>
    </row>
    <row r="38" spans="1:9" ht="27" customHeight="1" thickBot="1" x14ac:dyDescent="0.25">
      <c r="A38" s="192"/>
      <c r="B38" s="106" t="s">
        <v>37</v>
      </c>
      <c r="C38" s="106" t="s">
        <v>33</v>
      </c>
      <c r="D38" s="79"/>
      <c r="E38" s="79"/>
      <c r="F38" s="79"/>
      <c r="G38" s="79"/>
      <c r="H38" s="79"/>
      <c r="I38" s="289"/>
    </row>
    <row r="39" spans="1:9" ht="38.25" customHeight="1" thickBot="1" x14ac:dyDescent="0.25">
      <c r="A39" s="190" t="s">
        <v>228</v>
      </c>
      <c r="B39" s="106" t="s">
        <v>296</v>
      </c>
      <c r="C39" s="106" t="s">
        <v>311</v>
      </c>
      <c r="D39" s="81">
        <v>1834422</v>
      </c>
      <c r="E39" s="79">
        <v>1764710</v>
      </c>
      <c r="F39" s="79">
        <v>1766478</v>
      </c>
      <c r="G39" s="79">
        <v>1900730</v>
      </c>
      <c r="H39" s="79">
        <v>2064190</v>
      </c>
      <c r="I39" s="289"/>
    </row>
    <row r="40" spans="1:9" ht="42" thickBot="1" x14ac:dyDescent="0.25">
      <c r="A40" s="191"/>
      <c r="B40" s="106" t="s">
        <v>39</v>
      </c>
      <c r="C40" s="106" t="s">
        <v>31</v>
      </c>
      <c r="D40" s="79">
        <v>91.8</v>
      </c>
      <c r="E40" s="79">
        <v>92.5</v>
      </c>
      <c r="F40" s="79">
        <v>100.1</v>
      </c>
      <c r="G40" s="79">
        <v>101.4</v>
      </c>
      <c r="H40" s="79">
        <v>102.1</v>
      </c>
      <c r="I40" s="289"/>
    </row>
    <row r="41" spans="1:9" ht="26.25" customHeight="1" thickBot="1" x14ac:dyDescent="0.25">
      <c r="A41" s="192"/>
      <c r="B41" s="106" t="s">
        <v>37</v>
      </c>
      <c r="C41" s="106" t="s">
        <v>33</v>
      </c>
      <c r="D41" s="79">
        <v>111.6</v>
      </c>
      <c r="E41" s="79">
        <v>104</v>
      </c>
      <c r="F41" s="79">
        <v>104.9</v>
      </c>
      <c r="G41" s="79">
        <v>106.1</v>
      </c>
      <c r="H41" s="79">
        <v>106.4</v>
      </c>
      <c r="I41" s="289"/>
    </row>
    <row r="42" spans="1:9" ht="39.75" customHeight="1" thickBot="1" x14ac:dyDescent="0.25">
      <c r="A42" s="190" t="s">
        <v>229</v>
      </c>
      <c r="B42" s="106" t="s">
        <v>43</v>
      </c>
      <c r="C42" s="106" t="s">
        <v>311</v>
      </c>
      <c r="D42" s="81">
        <v>1062174</v>
      </c>
      <c r="E42" s="79">
        <v>1117400</v>
      </c>
      <c r="F42" s="79">
        <v>1172160</v>
      </c>
      <c r="G42" s="79">
        <v>1243660</v>
      </c>
      <c r="H42" s="79">
        <v>1305843</v>
      </c>
      <c r="I42" s="289"/>
    </row>
    <row r="43" spans="1:9" ht="42" thickBot="1" x14ac:dyDescent="0.25">
      <c r="A43" s="191"/>
      <c r="B43" s="106" t="s">
        <v>39</v>
      </c>
      <c r="C43" s="106" t="s">
        <v>31</v>
      </c>
      <c r="D43" s="79">
        <v>109.2</v>
      </c>
      <c r="E43" s="79">
        <v>105.2</v>
      </c>
      <c r="F43" s="79">
        <v>101.7</v>
      </c>
      <c r="G43" s="79">
        <v>102</v>
      </c>
      <c r="H43" s="79">
        <v>102.4</v>
      </c>
      <c r="I43" s="289"/>
    </row>
    <row r="44" spans="1:9" ht="25.5" customHeight="1" thickBot="1" x14ac:dyDescent="0.25">
      <c r="A44" s="192"/>
      <c r="B44" s="106" t="s">
        <v>37</v>
      </c>
      <c r="C44" s="106" t="s">
        <v>33</v>
      </c>
      <c r="D44" s="79">
        <v>147.69999999999999</v>
      </c>
      <c r="E44" s="79">
        <v>114.3</v>
      </c>
      <c r="F44" s="79">
        <v>103.2</v>
      </c>
      <c r="G44" s="79">
        <v>104</v>
      </c>
      <c r="H44" s="79">
        <v>102.5</v>
      </c>
      <c r="I44" s="289"/>
    </row>
    <row r="45" spans="1:9" ht="39.75" customHeight="1" thickBot="1" x14ac:dyDescent="0.25">
      <c r="A45" s="190" t="s">
        <v>230</v>
      </c>
      <c r="B45" s="106" t="s">
        <v>44</v>
      </c>
      <c r="C45" s="106" t="s">
        <v>311</v>
      </c>
      <c r="D45" s="81">
        <v>9475640</v>
      </c>
      <c r="E45" s="79">
        <v>10328450</v>
      </c>
      <c r="F45" s="79">
        <v>11092755</v>
      </c>
      <c r="G45" s="79">
        <v>11869250</v>
      </c>
      <c r="H45" s="79">
        <v>12569530</v>
      </c>
      <c r="I45" s="289"/>
    </row>
    <row r="46" spans="1:9" ht="42" thickBot="1" x14ac:dyDescent="0.25">
      <c r="A46" s="191"/>
      <c r="B46" s="106" t="s">
        <v>39</v>
      </c>
      <c r="C46" s="106" t="s">
        <v>31</v>
      </c>
      <c r="D46" s="79">
        <v>127.4</v>
      </c>
      <c r="E46" s="79">
        <v>102.1</v>
      </c>
      <c r="F46" s="79">
        <v>102.1</v>
      </c>
      <c r="G46" s="79">
        <v>102.5</v>
      </c>
      <c r="H46" s="79">
        <v>102.7</v>
      </c>
      <c r="I46" s="289"/>
    </row>
    <row r="47" spans="1:9" ht="26.25" customHeight="1" thickBot="1" x14ac:dyDescent="0.25">
      <c r="A47" s="192"/>
      <c r="B47" s="106" t="s">
        <v>37</v>
      </c>
      <c r="C47" s="106" t="s">
        <v>33</v>
      </c>
      <c r="D47" s="79">
        <v>134.80000000000001</v>
      </c>
      <c r="E47" s="79">
        <v>106.8</v>
      </c>
      <c r="F47" s="79">
        <v>105.2</v>
      </c>
      <c r="G47" s="79">
        <v>104.4</v>
      </c>
      <c r="H47" s="79">
        <v>103.1</v>
      </c>
      <c r="I47" s="289"/>
    </row>
    <row r="48" spans="1:9" ht="50.25" customHeight="1" thickBot="1" x14ac:dyDescent="0.25">
      <c r="A48" s="190" t="s">
        <v>231</v>
      </c>
      <c r="B48" s="106" t="s">
        <v>303</v>
      </c>
      <c r="C48" s="106" t="s">
        <v>311</v>
      </c>
      <c r="D48" s="81">
        <v>2455079</v>
      </c>
      <c r="E48" s="79">
        <v>2688300</v>
      </c>
      <c r="F48" s="79">
        <v>2854990</v>
      </c>
      <c r="G48" s="79">
        <v>3068110</v>
      </c>
      <c r="H48" s="79">
        <v>3280880</v>
      </c>
      <c r="I48" s="289"/>
    </row>
    <row r="49" spans="1:9" ht="51.75" customHeight="1" thickBot="1" x14ac:dyDescent="0.25">
      <c r="A49" s="191"/>
      <c r="B49" s="106" t="s">
        <v>39</v>
      </c>
      <c r="C49" s="106" t="s">
        <v>31</v>
      </c>
      <c r="D49" s="79">
        <v>82.1</v>
      </c>
      <c r="E49" s="79">
        <v>102.5</v>
      </c>
      <c r="F49" s="79">
        <v>101.1</v>
      </c>
      <c r="G49" s="79">
        <v>103</v>
      </c>
      <c r="H49" s="79">
        <v>103.7</v>
      </c>
      <c r="I49" s="289"/>
    </row>
    <row r="50" spans="1:9" ht="28.5" customHeight="1" thickBot="1" x14ac:dyDescent="0.25">
      <c r="A50" s="192"/>
      <c r="B50" s="106" t="s">
        <v>37</v>
      </c>
      <c r="C50" s="106" t="s">
        <v>33</v>
      </c>
      <c r="D50" s="79">
        <v>116.9</v>
      </c>
      <c r="E50" s="79">
        <v>106.8</v>
      </c>
      <c r="F50" s="79">
        <v>105.2</v>
      </c>
      <c r="G50" s="79">
        <v>104.4</v>
      </c>
      <c r="H50" s="79">
        <v>103.1</v>
      </c>
      <c r="I50" s="289"/>
    </row>
    <row r="51" spans="1:9" ht="27.75" customHeight="1" thickBot="1" x14ac:dyDescent="0.25">
      <c r="A51" s="190" t="s">
        <v>232</v>
      </c>
      <c r="B51" s="106" t="s">
        <v>304</v>
      </c>
      <c r="C51" s="106" t="s">
        <v>311</v>
      </c>
      <c r="D51" s="81"/>
      <c r="E51" s="79"/>
      <c r="F51" s="79"/>
      <c r="G51" s="79"/>
      <c r="H51" s="79"/>
      <c r="I51" s="289"/>
    </row>
    <row r="52" spans="1:9" ht="42" thickBot="1" x14ac:dyDescent="0.25">
      <c r="A52" s="191"/>
      <c r="B52" s="106" t="s">
        <v>39</v>
      </c>
      <c r="C52" s="106" t="s">
        <v>31</v>
      </c>
      <c r="D52" s="79"/>
      <c r="E52" s="79"/>
      <c r="F52" s="79"/>
      <c r="G52" s="79"/>
      <c r="H52" s="79"/>
      <c r="I52" s="289"/>
    </row>
    <row r="53" spans="1:9" ht="27.75" customHeight="1" thickBot="1" x14ac:dyDescent="0.25">
      <c r="A53" s="192"/>
      <c r="B53" s="106" t="s">
        <v>37</v>
      </c>
      <c r="C53" s="106" t="s">
        <v>33</v>
      </c>
      <c r="D53" s="79"/>
      <c r="E53" s="79"/>
      <c r="F53" s="79"/>
      <c r="G53" s="79"/>
      <c r="H53" s="79"/>
      <c r="I53" s="289"/>
    </row>
    <row r="54" spans="1:9" ht="27" customHeight="1" thickBot="1" x14ac:dyDescent="0.25">
      <c r="A54" s="190" t="s">
        <v>233</v>
      </c>
      <c r="B54" s="106" t="s">
        <v>305</v>
      </c>
      <c r="C54" s="106" t="s">
        <v>311</v>
      </c>
      <c r="D54" s="81">
        <v>1083163</v>
      </c>
      <c r="E54" s="79">
        <v>1033340</v>
      </c>
      <c r="F54" s="79">
        <v>1103600</v>
      </c>
      <c r="G54" s="79">
        <v>1179750</v>
      </c>
      <c r="H54" s="79">
        <v>1249360</v>
      </c>
      <c r="I54" s="289"/>
    </row>
    <row r="55" spans="1:9" ht="49.5" customHeight="1" thickBot="1" x14ac:dyDescent="0.25">
      <c r="A55" s="191"/>
      <c r="B55" s="106" t="s">
        <v>39</v>
      </c>
      <c r="C55" s="106" t="s">
        <v>31</v>
      </c>
      <c r="D55" s="79">
        <v>98.7</v>
      </c>
      <c r="E55" s="79">
        <v>91</v>
      </c>
      <c r="F55" s="79">
        <v>101.5</v>
      </c>
      <c r="G55" s="79">
        <v>102.6</v>
      </c>
      <c r="H55" s="79">
        <v>102.7</v>
      </c>
      <c r="I55" s="289"/>
    </row>
    <row r="56" spans="1:9" ht="26.25" customHeight="1" thickBot="1" x14ac:dyDescent="0.25">
      <c r="A56" s="192"/>
      <c r="B56" s="106" t="s">
        <v>37</v>
      </c>
      <c r="C56" s="106" t="s">
        <v>33</v>
      </c>
      <c r="D56" s="79">
        <v>108.2</v>
      </c>
      <c r="E56" s="79">
        <v>104.8</v>
      </c>
      <c r="F56" s="79">
        <v>105.2</v>
      </c>
      <c r="G56" s="79">
        <v>104.2</v>
      </c>
      <c r="H56" s="79">
        <v>103.1</v>
      </c>
      <c r="I56" s="290"/>
    </row>
    <row r="57" spans="1:9" ht="89.25" customHeight="1" thickBot="1" x14ac:dyDescent="0.25">
      <c r="A57" s="190">
        <v>4</v>
      </c>
      <c r="B57" s="106" t="s">
        <v>45</v>
      </c>
      <c r="C57" s="106" t="s">
        <v>311</v>
      </c>
      <c r="D57" s="81">
        <v>3980390</v>
      </c>
      <c r="E57" s="79">
        <v>4267560</v>
      </c>
      <c r="F57" s="79">
        <v>4532145</v>
      </c>
      <c r="G57" s="79">
        <v>4994420</v>
      </c>
      <c r="H57" s="79">
        <v>5493870</v>
      </c>
      <c r="I57" s="288" t="s">
        <v>355</v>
      </c>
    </row>
    <row r="58" spans="1:9" ht="48.75" customHeight="1" thickBot="1" x14ac:dyDescent="0.25">
      <c r="A58" s="191"/>
      <c r="B58" s="106" t="s">
        <v>39</v>
      </c>
      <c r="C58" s="106" t="s">
        <v>31</v>
      </c>
      <c r="D58" s="79">
        <v>94.2</v>
      </c>
      <c r="E58" s="79">
        <v>99.5</v>
      </c>
      <c r="F58" s="79">
        <v>100.2</v>
      </c>
      <c r="G58" s="79">
        <v>104.8</v>
      </c>
      <c r="H58" s="79">
        <v>105.1</v>
      </c>
      <c r="I58" s="289"/>
    </row>
    <row r="59" spans="1:9" ht="27" customHeight="1" thickBot="1" x14ac:dyDescent="0.25">
      <c r="A59" s="192"/>
      <c r="B59" s="106" t="s">
        <v>37</v>
      </c>
      <c r="C59" s="106" t="s">
        <v>33</v>
      </c>
      <c r="D59" s="79">
        <v>99.2</v>
      </c>
      <c r="E59" s="79">
        <v>107.7</v>
      </c>
      <c r="F59" s="79">
        <v>106</v>
      </c>
      <c r="G59" s="79">
        <v>105.1</v>
      </c>
      <c r="H59" s="79">
        <v>104.7</v>
      </c>
      <c r="I59" s="290"/>
    </row>
    <row r="61" spans="1:9" ht="16.5" customHeight="1" x14ac:dyDescent="0.2"/>
    <row r="62" spans="1:9" ht="42.75" customHeight="1" x14ac:dyDescent="0.2">
      <c r="A62" s="210" t="s">
        <v>212</v>
      </c>
      <c r="B62" s="210"/>
      <c r="C62" s="210"/>
      <c r="D62" s="210"/>
      <c r="E62" s="210"/>
      <c r="F62" s="210"/>
      <c r="G62" s="210"/>
      <c r="H62" s="210"/>
      <c r="I62" s="210"/>
    </row>
    <row r="63" spans="1:9" ht="42.75" customHeight="1" x14ac:dyDescent="0.2">
      <c r="A63" s="210" t="s">
        <v>322</v>
      </c>
      <c r="B63" s="210"/>
      <c r="C63" s="210"/>
      <c r="D63" s="210"/>
      <c r="E63" s="210"/>
      <c r="F63" s="210"/>
      <c r="G63" s="210"/>
      <c r="H63" s="210"/>
      <c r="I63" s="210"/>
    </row>
    <row r="64" spans="1:9" ht="60" customHeight="1" x14ac:dyDescent="0.2">
      <c r="A64" s="210" t="s">
        <v>213</v>
      </c>
      <c r="B64" s="210"/>
      <c r="C64" s="210"/>
      <c r="D64" s="210"/>
      <c r="E64" s="210"/>
      <c r="F64" s="210"/>
      <c r="G64" s="210"/>
      <c r="H64" s="210"/>
      <c r="I64" s="210"/>
    </row>
  </sheetData>
  <mergeCells count="34">
    <mergeCell ref="A57:A59"/>
    <mergeCell ref="I57:I59"/>
    <mergeCell ref="A62:I62"/>
    <mergeCell ref="A63:I63"/>
    <mergeCell ref="A64:I64"/>
    <mergeCell ref="A15:A17"/>
    <mergeCell ref="I15:I56"/>
    <mergeCell ref="A18:A20"/>
    <mergeCell ref="A21:A23"/>
    <mergeCell ref="A24:A26"/>
    <mergeCell ref="A27:A29"/>
    <mergeCell ref="A30:A32"/>
    <mergeCell ref="A33:A35"/>
    <mergeCell ref="A36:A38"/>
    <mergeCell ref="A39:A41"/>
    <mergeCell ref="A42:A44"/>
    <mergeCell ref="A45:A47"/>
    <mergeCell ref="A48:A50"/>
    <mergeCell ref="A51:A53"/>
    <mergeCell ref="A54:A56"/>
    <mergeCell ref="A11:A13"/>
    <mergeCell ref="I11:I13"/>
    <mergeCell ref="A1:I1"/>
    <mergeCell ref="A2:A3"/>
    <mergeCell ref="B2:B3"/>
    <mergeCell ref="C2:C3"/>
    <mergeCell ref="E2:E3"/>
    <mergeCell ref="F2:H2"/>
    <mergeCell ref="I2:I3"/>
    <mergeCell ref="B4:I4"/>
    <mergeCell ref="A5:A7"/>
    <mergeCell ref="I5:I7"/>
    <mergeCell ref="A8:A10"/>
    <mergeCell ref="I8:I10"/>
  </mergeCells>
  <hyperlinks>
    <hyperlink ref="A62" location="_ftnref1" display="_ftnref1"/>
    <hyperlink ref="A63" location="_ftnref2" display="_ftnref2"/>
    <hyperlink ref="A64" location="_ftnref3" display="_ftnref3"/>
    <hyperlink ref="B7" location="_ftn1" display="_ftn1"/>
    <hyperlink ref="B9" location="_ftn2" display="_ftn2"/>
    <hyperlink ref="C9" location="_ftn3" display="_ftn3"/>
  </hyperlink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120" zoomScaleNormal="120" zoomScaleSheetLayoutView="120" zoomScalePageLayoutView="120" workbookViewId="0">
      <selection activeCell="D5" sqref="D5:H26"/>
    </sheetView>
  </sheetViews>
  <sheetFormatPr defaultRowHeight="15" x14ac:dyDescent="0.25"/>
  <cols>
    <col min="1" max="1" width="5.28515625" customWidth="1"/>
    <col min="2" max="2" width="29.28515625" customWidth="1"/>
    <col min="3" max="3" width="17.5703125" customWidth="1"/>
    <col min="4" max="5" width="8.85546875" customWidth="1"/>
    <col min="6" max="7" width="8.5703125" customWidth="1"/>
    <col min="8" max="8" width="8.42578125" customWidth="1"/>
    <col min="9" max="9" width="56" hidden="1" customWidth="1"/>
    <col min="10" max="10" width="14.5703125" customWidth="1"/>
  </cols>
  <sheetData>
    <row r="1" spans="1:9" ht="41.25" customHeight="1" thickBot="1" x14ac:dyDescent="0.35">
      <c r="A1" s="185" t="s">
        <v>381</v>
      </c>
      <c r="B1" s="186"/>
      <c r="C1" s="186"/>
      <c r="D1" s="186"/>
      <c r="E1" s="186"/>
      <c r="F1" s="186"/>
      <c r="G1" s="186"/>
      <c r="H1" s="186"/>
      <c r="I1" s="186"/>
    </row>
    <row r="2" spans="1:9" ht="13.5" customHeight="1" thickBot="1" x14ac:dyDescent="0.3">
      <c r="A2" s="177" t="s">
        <v>0</v>
      </c>
      <c r="B2" s="179" t="s">
        <v>1</v>
      </c>
      <c r="C2" s="179" t="s">
        <v>2</v>
      </c>
      <c r="D2" s="12" t="s">
        <v>3</v>
      </c>
      <c r="E2" s="179" t="s">
        <v>5</v>
      </c>
      <c r="F2" s="187" t="s">
        <v>6</v>
      </c>
      <c r="G2" s="188"/>
      <c r="H2" s="189"/>
      <c r="I2" s="179" t="s">
        <v>7</v>
      </c>
    </row>
    <row r="3" spans="1:9" ht="26.25" customHeight="1" thickBot="1" x14ac:dyDescent="0.3">
      <c r="A3" s="178"/>
      <c r="B3" s="180"/>
      <c r="C3" s="180"/>
      <c r="D3" s="1" t="s">
        <v>4</v>
      </c>
      <c r="E3" s="180"/>
      <c r="F3" s="1" t="s">
        <v>8</v>
      </c>
      <c r="G3" s="1" t="s">
        <v>9</v>
      </c>
      <c r="H3" s="1" t="s">
        <v>10</v>
      </c>
      <c r="I3" s="180"/>
    </row>
    <row r="4" spans="1:9" ht="18" customHeight="1" thickBot="1" x14ac:dyDescent="0.3">
      <c r="A4" s="6" t="s">
        <v>46</v>
      </c>
      <c r="B4" s="183" t="s">
        <v>47</v>
      </c>
      <c r="C4" s="184"/>
      <c r="D4" s="184"/>
      <c r="E4" s="184"/>
      <c r="F4" s="184"/>
      <c r="G4" s="184"/>
      <c r="H4" s="184"/>
      <c r="I4" s="291"/>
    </row>
    <row r="5" spans="1:9" ht="44.25" customHeight="1" thickBot="1" x14ac:dyDescent="0.3">
      <c r="A5" s="190">
        <v>1</v>
      </c>
      <c r="B5" s="3" t="s">
        <v>275</v>
      </c>
      <c r="C5" s="49" t="s">
        <v>311</v>
      </c>
      <c r="D5" s="140">
        <f>D8+D18</f>
        <v>1642791</v>
      </c>
      <c r="E5" s="140">
        <f>E8+E18</f>
        <v>1545975</v>
      </c>
      <c r="F5" s="140">
        <f>F8+F18</f>
        <v>1711846</v>
      </c>
      <c r="G5" s="140">
        <f>G8+G18</f>
        <v>1796905</v>
      </c>
      <c r="H5" s="140">
        <f>H8+H18</f>
        <v>1899091</v>
      </c>
      <c r="I5" s="279" t="s">
        <v>356</v>
      </c>
    </row>
    <row r="6" spans="1:9" ht="53.25" customHeight="1" thickBot="1" x14ac:dyDescent="0.3">
      <c r="A6" s="191"/>
      <c r="B6" s="3" t="s">
        <v>39</v>
      </c>
      <c r="C6" s="49" t="s">
        <v>31</v>
      </c>
      <c r="D6" s="140">
        <v>84.4</v>
      </c>
      <c r="E6" s="140">
        <v>100.6</v>
      </c>
      <c r="F6" s="140">
        <v>98.6</v>
      </c>
      <c r="G6" s="140">
        <v>100.2</v>
      </c>
      <c r="H6" s="140">
        <v>100.2</v>
      </c>
      <c r="I6" s="280"/>
    </row>
    <row r="7" spans="1:9" ht="25.5" customHeight="1" thickBot="1" x14ac:dyDescent="0.3">
      <c r="A7" s="192"/>
      <c r="B7" s="3" t="s">
        <v>37</v>
      </c>
      <c r="C7" s="49" t="s">
        <v>33</v>
      </c>
      <c r="D7" s="140">
        <v>112.6</v>
      </c>
      <c r="E7" s="140">
        <v>102.9</v>
      </c>
      <c r="F7" s="140">
        <v>105.7</v>
      </c>
      <c r="G7" s="140">
        <v>105</v>
      </c>
      <c r="H7" s="140">
        <v>104.1</v>
      </c>
      <c r="I7" s="280"/>
    </row>
    <row r="8" spans="1:9" ht="39.75" customHeight="1" thickBot="1" x14ac:dyDescent="0.3">
      <c r="A8" s="190" t="s">
        <v>214</v>
      </c>
      <c r="B8" s="3" t="s">
        <v>276</v>
      </c>
      <c r="C8" s="49" t="s">
        <v>311</v>
      </c>
      <c r="D8" s="140">
        <v>266362</v>
      </c>
      <c r="E8" s="140">
        <v>267973</v>
      </c>
      <c r="F8" s="140">
        <v>271038</v>
      </c>
      <c r="G8" s="140">
        <v>274106</v>
      </c>
      <c r="H8" s="140">
        <v>277248</v>
      </c>
      <c r="I8" s="288" t="s">
        <v>358</v>
      </c>
    </row>
    <row r="9" spans="1:9" ht="51.75" thickBot="1" x14ac:dyDescent="0.3">
      <c r="A9" s="191"/>
      <c r="B9" s="3" t="s">
        <v>39</v>
      </c>
      <c r="C9" s="49" t="s">
        <v>31</v>
      </c>
      <c r="D9" s="140">
        <v>72.5</v>
      </c>
      <c r="E9" s="140">
        <v>100.6</v>
      </c>
      <c r="F9" s="140">
        <v>101.1</v>
      </c>
      <c r="G9" s="140">
        <f>(F12*G13+F14*G15+F16*G17)/F8</f>
        <v>1125.9245452667153</v>
      </c>
      <c r="H9" s="140">
        <f>(G12*H13+G14*H15+G16*H17)/G8</f>
        <v>1180.817229465973</v>
      </c>
      <c r="I9" s="289"/>
    </row>
    <row r="10" spans="1:9" ht="26.25" customHeight="1" thickBot="1" x14ac:dyDescent="0.3">
      <c r="A10" s="192"/>
      <c r="B10" s="3" t="s">
        <v>37</v>
      </c>
      <c r="C10" s="49" t="s">
        <v>33</v>
      </c>
      <c r="D10" s="140">
        <v>111.9</v>
      </c>
      <c r="E10" s="140">
        <v>108</v>
      </c>
      <c r="F10" s="140">
        <v>106</v>
      </c>
      <c r="G10" s="140">
        <v>104.4</v>
      </c>
      <c r="H10" s="140">
        <v>103.8</v>
      </c>
      <c r="I10" s="290"/>
    </row>
    <row r="11" spans="1:9" ht="26.25" customHeight="1" thickBot="1" x14ac:dyDescent="0.3">
      <c r="A11" s="89"/>
      <c r="B11" s="3" t="s">
        <v>332</v>
      </c>
      <c r="C11" s="49"/>
      <c r="D11" s="140"/>
      <c r="E11" s="140"/>
      <c r="F11" s="140"/>
      <c r="G11" s="140"/>
      <c r="H11" s="140"/>
      <c r="I11" s="86"/>
    </row>
    <row r="12" spans="1:9" s="45" customFormat="1" ht="28.5" customHeight="1" thickBot="1" x14ac:dyDescent="0.3">
      <c r="A12" s="56" t="s">
        <v>331</v>
      </c>
      <c r="B12" s="57" t="s">
        <v>333</v>
      </c>
      <c r="C12" s="49" t="s">
        <v>311</v>
      </c>
      <c r="D12" s="140">
        <v>266362</v>
      </c>
      <c r="E12" s="140">
        <v>267973</v>
      </c>
      <c r="F12" s="140">
        <v>271038</v>
      </c>
      <c r="G12" s="140">
        <v>274106</v>
      </c>
      <c r="H12" s="140">
        <v>277248</v>
      </c>
      <c r="I12" s="292" t="s">
        <v>357</v>
      </c>
    </row>
    <row r="13" spans="1:9" s="45" customFormat="1" ht="26.25" customHeight="1" thickBot="1" x14ac:dyDescent="0.3">
      <c r="A13" s="56"/>
      <c r="B13" s="57" t="s">
        <v>48</v>
      </c>
      <c r="C13" s="49" t="s">
        <v>33</v>
      </c>
      <c r="D13" s="140">
        <v>72.5</v>
      </c>
      <c r="E13" s="140">
        <v>100.6</v>
      </c>
      <c r="F13" s="140">
        <v>101.1</v>
      </c>
      <c r="G13" s="140">
        <f>(F16*G17+F18*G19+F20*G21)/F12</f>
        <v>1125.9245452667153</v>
      </c>
      <c r="H13" s="140">
        <f>(G16*H17+G18*H19+G20*H21)/G12</f>
        <v>1180.817229465973</v>
      </c>
      <c r="I13" s="293"/>
    </row>
    <row r="14" spans="1:9" s="45" customFormat="1" ht="26.25" customHeight="1" thickBot="1" x14ac:dyDescent="0.3">
      <c r="A14" s="56" t="s">
        <v>238</v>
      </c>
      <c r="B14" s="57" t="s">
        <v>334</v>
      </c>
      <c r="C14" s="49" t="s">
        <v>311</v>
      </c>
      <c r="D14" s="140"/>
      <c r="E14" s="140"/>
      <c r="F14" s="140"/>
      <c r="G14" s="140"/>
      <c r="H14" s="140"/>
      <c r="I14" s="293"/>
    </row>
    <row r="15" spans="1:9" s="45" customFormat="1" ht="26.25" customHeight="1" thickBot="1" x14ac:dyDescent="0.3">
      <c r="A15" s="56"/>
      <c r="B15" s="57" t="s">
        <v>48</v>
      </c>
      <c r="C15" s="49" t="s">
        <v>31</v>
      </c>
      <c r="D15" s="140"/>
      <c r="E15" s="140"/>
      <c r="F15" s="140"/>
      <c r="G15" s="140"/>
      <c r="H15" s="140"/>
      <c r="I15" s="293"/>
    </row>
    <row r="16" spans="1:9" s="45" customFormat="1" ht="42" customHeight="1" thickBot="1" x14ac:dyDescent="0.3">
      <c r="A16" s="56" t="s">
        <v>239</v>
      </c>
      <c r="B16" s="57" t="s">
        <v>335</v>
      </c>
      <c r="C16" s="49" t="s">
        <v>311</v>
      </c>
      <c r="D16" s="140"/>
      <c r="E16" s="140"/>
      <c r="F16" s="140"/>
      <c r="G16" s="140"/>
      <c r="H16" s="140"/>
      <c r="I16" s="293"/>
    </row>
    <row r="17" spans="1:9" s="45" customFormat="1" ht="26.25" customHeight="1" thickBot="1" x14ac:dyDescent="0.3">
      <c r="A17" s="56"/>
      <c r="B17" s="57" t="s">
        <v>48</v>
      </c>
      <c r="C17" s="49" t="s">
        <v>33</v>
      </c>
      <c r="D17" s="140"/>
      <c r="E17" s="140"/>
      <c r="F17" s="140"/>
      <c r="G17" s="140"/>
      <c r="H17" s="140"/>
      <c r="I17" s="294"/>
    </row>
    <row r="18" spans="1:9" ht="39.75" customHeight="1" thickBot="1" x14ac:dyDescent="0.3">
      <c r="A18" s="190" t="s">
        <v>215</v>
      </c>
      <c r="B18" s="3" t="s">
        <v>278</v>
      </c>
      <c r="C18" s="44" t="s">
        <v>311</v>
      </c>
      <c r="D18" s="140">
        <v>1376429</v>
      </c>
      <c r="E18" s="140">
        <v>1278002</v>
      </c>
      <c r="F18" s="140">
        <v>1440808</v>
      </c>
      <c r="G18" s="140">
        <v>1522799</v>
      </c>
      <c r="H18" s="140">
        <v>1621843</v>
      </c>
      <c r="I18" s="288" t="s">
        <v>359</v>
      </c>
    </row>
    <row r="19" spans="1:9" ht="51.75" customHeight="1" thickBot="1" x14ac:dyDescent="0.3">
      <c r="A19" s="191"/>
      <c r="B19" s="3" t="s">
        <v>39</v>
      </c>
      <c r="C19" s="44" t="s">
        <v>277</v>
      </c>
      <c r="D19" s="140">
        <v>98.3</v>
      </c>
      <c r="E19" s="140">
        <v>101.1</v>
      </c>
      <c r="F19" s="140">
        <v>96.1</v>
      </c>
      <c r="G19" s="140">
        <v>100.3</v>
      </c>
      <c r="H19" s="140">
        <v>100.4</v>
      </c>
      <c r="I19" s="289"/>
    </row>
    <row r="20" spans="1:9" ht="26.25" thickBot="1" x14ac:dyDescent="0.3">
      <c r="A20" s="192"/>
      <c r="B20" s="3" t="s">
        <v>37</v>
      </c>
      <c r="C20" s="44" t="s">
        <v>33</v>
      </c>
      <c r="D20" s="135">
        <v>112.9</v>
      </c>
      <c r="E20" s="140">
        <v>100.7</v>
      </c>
      <c r="F20" s="140">
        <v>105.5</v>
      </c>
      <c r="G20" s="140">
        <v>105.3</v>
      </c>
      <c r="H20" s="140">
        <v>104.2</v>
      </c>
      <c r="I20" s="290"/>
    </row>
    <row r="21" spans="1:9" s="45" customFormat="1" ht="24.75" customHeight="1" thickBot="1" x14ac:dyDescent="0.3">
      <c r="A21" s="181" t="s">
        <v>246</v>
      </c>
      <c r="B21" s="57" t="s">
        <v>333</v>
      </c>
      <c r="C21" s="44" t="s">
        <v>311</v>
      </c>
      <c r="D21" s="140">
        <v>1376429</v>
      </c>
      <c r="E21" s="140">
        <v>1278002</v>
      </c>
      <c r="F21" s="140">
        <v>1440808</v>
      </c>
      <c r="G21" s="140">
        <v>1522799</v>
      </c>
      <c r="H21" s="140">
        <v>1621843</v>
      </c>
      <c r="I21" s="292" t="s">
        <v>360</v>
      </c>
    </row>
    <row r="22" spans="1:9" s="45" customFormat="1" ht="26.25" thickBot="1" x14ac:dyDescent="0.3">
      <c r="A22" s="182"/>
      <c r="B22" s="57" t="s">
        <v>48</v>
      </c>
      <c r="C22" s="44" t="s">
        <v>33</v>
      </c>
      <c r="D22" s="140">
        <v>98.3</v>
      </c>
      <c r="E22" s="140">
        <v>101.1</v>
      </c>
      <c r="F22" s="140">
        <v>96.1</v>
      </c>
      <c r="G22" s="140">
        <v>100.3</v>
      </c>
      <c r="H22" s="140">
        <v>100.4</v>
      </c>
      <c r="I22" s="293"/>
    </row>
    <row r="23" spans="1:9" s="45" customFormat="1" ht="26.25" customHeight="1" thickBot="1" x14ac:dyDescent="0.3">
      <c r="A23" s="181" t="s">
        <v>247</v>
      </c>
      <c r="B23" s="57" t="s">
        <v>334</v>
      </c>
      <c r="C23" s="44" t="s">
        <v>311</v>
      </c>
      <c r="D23" s="135"/>
      <c r="E23" s="140"/>
      <c r="F23" s="140"/>
      <c r="G23" s="140"/>
      <c r="H23" s="140"/>
      <c r="I23" s="293"/>
    </row>
    <row r="24" spans="1:9" s="45" customFormat="1" ht="51" customHeight="1" thickBot="1" x14ac:dyDescent="0.3">
      <c r="A24" s="182"/>
      <c r="B24" s="57" t="s">
        <v>48</v>
      </c>
      <c r="C24" s="44" t="s">
        <v>31</v>
      </c>
      <c r="D24" s="140"/>
      <c r="E24" s="140"/>
      <c r="F24" s="140"/>
      <c r="G24" s="140"/>
      <c r="H24" s="140"/>
      <c r="I24" s="293"/>
    </row>
    <row r="25" spans="1:9" s="45" customFormat="1" ht="41.25" customHeight="1" thickBot="1" x14ac:dyDescent="0.3">
      <c r="A25" s="181" t="s">
        <v>248</v>
      </c>
      <c r="B25" s="57" t="s">
        <v>335</v>
      </c>
      <c r="C25" s="44" t="s">
        <v>311</v>
      </c>
      <c r="D25" s="135"/>
      <c r="E25" s="140"/>
      <c r="F25" s="140"/>
      <c r="G25" s="140"/>
      <c r="H25" s="140"/>
      <c r="I25" s="293"/>
    </row>
    <row r="26" spans="1:9" s="45" customFormat="1" ht="26.25" thickBot="1" x14ac:dyDescent="0.3">
      <c r="A26" s="182"/>
      <c r="B26" s="57" t="s">
        <v>48</v>
      </c>
      <c r="C26" s="44" t="s">
        <v>33</v>
      </c>
      <c r="D26" s="79"/>
      <c r="E26" s="79"/>
      <c r="F26" s="79"/>
      <c r="G26" s="79"/>
      <c r="H26" s="79"/>
      <c r="I26" s="294"/>
    </row>
    <row r="28" spans="1:9" ht="32.25" customHeight="1" x14ac:dyDescent="0.25">
      <c r="A28" s="210" t="s">
        <v>212</v>
      </c>
      <c r="B28" s="210"/>
      <c r="C28" s="210"/>
      <c r="D28" s="210"/>
      <c r="E28" s="210"/>
      <c r="F28" s="210"/>
      <c r="G28" s="210"/>
      <c r="H28" s="210"/>
      <c r="I28" s="210"/>
    </row>
    <row r="29" spans="1:9" ht="42.75" customHeight="1" x14ac:dyDescent="0.25">
      <c r="A29" s="210" t="s">
        <v>322</v>
      </c>
      <c r="B29" s="210"/>
      <c r="C29" s="210"/>
      <c r="D29" s="210"/>
      <c r="E29" s="210"/>
      <c r="F29" s="210"/>
      <c r="G29" s="210"/>
      <c r="H29" s="210"/>
      <c r="I29" s="210"/>
    </row>
    <row r="30" spans="1:9" ht="60" customHeight="1" x14ac:dyDescent="0.25">
      <c r="A30" s="210" t="s">
        <v>213</v>
      </c>
      <c r="B30" s="210"/>
      <c r="C30" s="210"/>
      <c r="D30" s="210"/>
      <c r="E30" s="210"/>
      <c r="F30" s="210"/>
      <c r="G30" s="210"/>
      <c r="H30" s="210"/>
      <c r="I30" s="210"/>
    </row>
  </sheetData>
  <mergeCells count="22">
    <mergeCell ref="A25:A26"/>
    <mergeCell ref="A28:I28"/>
    <mergeCell ref="A30:I30"/>
    <mergeCell ref="A29:I29"/>
    <mergeCell ref="I12:I17"/>
    <mergeCell ref="A18:A20"/>
    <mergeCell ref="I18:I20"/>
    <mergeCell ref="A21:A22"/>
    <mergeCell ref="I21:I26"/>
    <mergeCell ref="A23:A24"/>
    <mergeCell ref="A1:I1"/>
    <mergeCell ref="A2:A3"/>
    <mergeCell ref="B2:B3"/>
    <mergeCell ref="C2:C3"/>
    <mergeCell ref="E2:E3"/>
    <mergeCell ref="F2:H2"/>
    <mergeCell ref="I2:I3"/>
    <mergeCell ref="B4:I4"/>
    <mergeCell ref="A5:A7"/>
    <mergeCell ref="I5:I7"/>
    <mergeCell ref="A8:A10"/>
    <mergeCell ref="I8:I10"/>
  </mergeCells>
  <hyperlinks>
    <hyperlink ref="A28" location="_ftnref1" display="_ftnref1"/>
    <hyperlink ref="A29" location="_ftnref2" display="_ftnref2"/>
    <hyperlink ref="A30" location="_ftnref3" display="_ftnref3"/>
  </hyperlinks>
  <pageMargins left="0.7" right="0.7" top="0.75" bottom="0.75" header="0.3" footer="0.3"/>
  <pageSetup paperSize="9" scale="9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120" zoomScaleNormal="120" zoomScaleSheetLayoutView="120" zoomScalePageLayoutView="120" workbookViewId="0">
      <selection activeCell="D5" sqref="D5:H38"/>
    </sheetView>
  </sheetViews>
  <sheetFormatPr defaultRowHeight="15" x14ac:dyDescent="0.2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0.28515625" customWidth="1"/>
    <col min="10" max="10" width="14.5703125" customWidth="1"/>
  </cols>
  <sheetData>
    <row r="1" spans="1:9" ht="43.5" customHeight="1" thickBot="1" x14ac:dyDescent="0.35">
      <c r="A1" s="185" t="s">
        <v>381</v>
      </c>
      <c r="B1" s="186"/>
      <c r="C1" s="186"/>
      <c r="D1" s="186"/>
      <c r="E1" s="186"/>
      <c r="F1" s="186"/>
      <c r="G1" s="186"/>
      <c r="H1" s="186"/>
      <c r="I1" s="186"/>
    </row>
    <row r="2" spans="1:9" ht="22.5" customHeight="1" thickBot="1" x14ac:dyDescent="0.3">
      <c r="A2" s="177" t="s">
        <v>0</v>
      </c>
      <c r="B2" s="179" t="s">
        <v>1</v>
      </c>
      <c r="C2" s="179" t="s">
        <v>2</v>
      </c>
      <c r="D2" s="12" t="s">
        <v>3</v>
      </c>
      <c r="E2" s="179" t="s">
        <v>5</v>
      </c>
      <c r="F2" s="187" t="s">
        <v>6</v>
      </c>
      <c r="G2" s="188"/>
      <c r="H2" s="189"/>
      <c r="I2" s="179" t="s">
        <v>7</v>
      </c>
    </row>
    <row r="3" spans="1:9" ht="15.75" thickBot="1" x14ac:dyDescent="0.3">
      <c r="A3" s="178"/>
      <c r="B3" s="180"/>
      <c r="C3" s="180"/>
      <c r="D3" s="1" t="s">
        <v>4</v>
      </c>
      <c r="E3" s="180"/>
      <c r="F3" s="1" t="s">
        <v>8</v>
      </c>
      <c r="G3" s="1" t="s">
        <v>9</v>
      </c>
      <c r="H3" s="1" t="s">
        <v>10</v>
      </c>
      <c r="I3" s="180"/>
    </row>
    <row r="4" spans="1:9" ht="15.75" customHeight="1" thickBot="1" x14ac:dyDescent="0.3">
      <c r="A4" s="17" t="s">
        <v>49</v>
      </c>
      <c r="B4" s="244" t="s">
        <v>50</v>
      </c>
      <c r="C4" s="245"/>
      <c r="D4" s="245"/>
      <c r="E4" s="245"/>
      <c r="F4" s="245"/>
      <c r="G4" s="245"/>
      <c r="H4" s="245"/>
      <c r="I4" s="295"/>
    </row>
    <row r="5" spans="1:9" ht="26.25" customHeight="1" thickBot="1" x14ac:dyDescent="0.3">
      <c r="A5" s="41">
        <v>1</v>
      </c>
      <c r="B5" s="10" t="s">
        <v>51</v>
      </c>
      <c r="C5" s="10" t="s">
        <v>52</v>
      </c>
      <c r="D5" s="10">
        <v>5.8689999999999998</v>
      </c>
      <c r="E5" s="10">
        <v>4.226</v>
      </c>
      <c r="F5" s="10">
        <v>4.3</v>
      </c>
      <c r="G5" s="10">
        <v>4.4000000000000004</v>
      </c>
      <c r="H5" s="21">
        <v>4.5</v>
      </c>
      <c r="I5" s="296" t="s">
        <v>361</v>
      </c>
    </row>
    <row r="6" spans="1:9" ht="15.75" thickBot="1" x14ac:dyDescent="0.3">
      <c r="A6" s="41">
        <v>2</v>
      </c>
      <c r="B6" s="10" t="s">
        <v>53</v>
      </c>
      <c r="C6" s="10" t="s">
        <v>52</v>
      </c>
      <c r="D6" s="10">
        <v>4.6639999999999997</v>
      </c>
      <c r="E6" s="10">
        <v>1.25</v>
      </c>
      <c r="F6" s="10">
        <v>3.8</v>
      </c>
      <c r="G6" s="10">
        <v>3.8</v>
      </c>
      <c r="H6" s="21">
        <v>3.8</v>
      </c>
      <c r="I6" s="297"/>
    </row>
    <row r="7" spans="1:9" ht="15.75" thickBot="1" x14ac:dyDescent="0.3">
      <c r="A7" s="41">
        <v>3</v>
      </c>
      <c r="B7" s="10" t="s">
        <v>54</v>
      </c>
      <c r="C7" s="10" t="s">
        <v>52</v>
      </c>
      <c r="D7" s="10">
        <v>21.337</v>
      </c>
      <c r="E7" s="10">
        <v>13.52</v>
      </c>
      <c r="F7" s="10">
        <v>18.95</v>
      </c>
      <c r="G7" s="10">
        <v>18.95</v>
      </c>
      <c r="H7" s="21">
        <v>18.95</v>
      </c>
      <c r="I7" s="297"/>
    </row>
    <row r="8" spans="1:9" ht="26.25" thickBot="1" x14ac:dyDescent="0.3">
      <c r="A8" s="41">
        <v>4</v>
      </c>
      <c r="B8" s="10" t="s">
        <v>55</v>
      </c>
      <c r="C8" s="10" t="s">
        <v>52</v>
      </c>
      <c r="D8" s="10">
        <v>1.59</v>
      </c>
      <c r="E8" s="10">
        <v>1.5169999999999999</v>
      </c>
      <c r="F8" s="10">
        <v>1.48</v>
      </c>
      <c r="G8" s="10">
        <v>1.48</v>
      </c>
      <c r="H8" s="21">
        <v>1.48</v>
      </c>
      <c r="I8" s="297"/>
    </row>
    <row r="9" spans="1:9" ht="15.75" thickBot="1" x14ac:dyDescent="0.3">
      <c r="A9" s="41">
        <v>5</v>
      </c>
      <c r="B9" s="10" t="s">
        <v>56</v>
      </c>
      <c r="C9" s="10" t="s">
        <v>52</v>
      </c>
      <c r="D9" s="10">
        <v>20.827000000000002</v>
      </c>
      <c r="E9" s="10">
        <v>21.062000000000001</v>
      </c>
      <c r="F9" s="10">
        <v>21.09</v>
      </c>
      <c r="G9" s="10">
        <v>21.135000000000002</v>
      </c>
      <c r="H9" s="21">
        <v>21.23</v>
      </c>
      <c r="I9" s="297"/>
    </row>
    <row r="10" spans="1:9" ht="15.75" thickBot="1" x14ac:dyDescent="0.3">
      <c r="A10" s="41">
        <v>6</v>
      </c>
      <c r="B10" s="10" t="s">
        <v>57</v>
      </c>
      <c r="C10" s="10" t="s">
        <v>58</v>
      </c>
      <c r="D10" s="10">
        <v>33.5</v>
      </c>
      <c r="E10" s="10">
        <v>33.6</v>
      </c>
      <c r="F10" s="10">
        <v>33.6</v>
      </c>
      <c r="G10" s="10">
        <v>33.6</v>
      </c>
      <c r="H10" s="21">
        <v>33.6</v>
      </c>
      <c r="I10" s="297"/>
    </row>
    <row r="11" spans="1:9" ht="26.25" thickBot="1" x14ac:dyDescent="0.3">
      <c r="A11" s="41">
        <v>7</v>
      </c>
      <c r="B11" s="10" t="s">
        <v>59</v>
      </c>
      <c r="C11" s="10" t="s">
        <v>52</v>
      </c>
      <c r="D11" s="10"/>
      <c r="E11" s="10"/>
      <c r="F11" s="10"/>
      <c r="G11" s="10"/>
      <c r="H11" s="21"/>
      <c r="I11" s="297"/>
    </row>
    <row r="12" spans="1:9" ht="26.25" thickBot="1" x14ac:dyDescent="0.3">
      <c r="A12" s="41">
        <v>8</v>
      </c>
      <c r="B12" s="10" t="s">
        <v>60</v>
      </c>
      <c r="C12" s="10" t="s">
        <v>52</v>
      </c>
      <c r="D12" s="10"/>
      <c r="E12" s="10"/>
      <c r="F12" s="10"/>
      <c r="G12" s="10"/>
      <c r="H12" s="21"/>
      <c r="I12" s="297"/>
    </row>
    <row r="13" spans="1:9" ht="26.25" thickBot="1" x14ac:dyDescent="0.3">
      <c r="A13" s="41">
        <v>9</v>
      </c>
      <c r="B13" s="10" t="s">
        <v>61</v>
      </c>
      <c r="C13" s="10" t="s">
        <v>52</v>
      </c>
      <c r="D13" s="10"/>
      <c r="E13" s="10"/>
      <c r="F13" s="10"/>
      <c r="G13" s="10"/>
      <c r="H13" s="21"/>
      <c r="I13" s="297"/>
    </row>
    <row r="14" spans="1:9" ht="26.25" thickBot="1" x14ac:dyDescent="0.3">
      <c r="A14" s="41">
        <v>10</v>
      </c>
      <c r="B14" s="10" t="s">
        <v>62</v>
      </c>
      <c r="C14" s="10" t="s">
        <v>52</v>
      </c>
      <c r="D14" s="10"/>
      <c r="E14" s="10"/>
      <c r="F14" s="10"/>
      <c r="G14" s="10"/>
      <c r="H14" s="21"/>
      <c r="I14" s="297"/>
    </row>
    <row r="15" spans="1:9" ht="26.25" thickBot="1" x14ac:dyDescent="0.3">
      <c r="A15" s="41">
        <v>11</v>
      </c>
      <c r="B15" s="10" t="s">
        <v>63</v>
      </c>
      <c r="C15" s="10" t="s">
        <v>52</v>
      </c>
      <c r="D15" s="10"/>
      <c r="E15" s="10"/>
      <c r="F15" s="10"/>
      <c r="G15" s="10"/>
      <c r="H15" s="21"/>
      <c r="I15" s="297"/>
    </row>
    <row r="16" spans="1:9" ht="39" thickBot="1" x14ac:dyDescent="0.3">
      <c r="A16" s="41">
        <v>12</v>
      </c>
      <c r="B16" s="10" t="s">
        <v>64</v>
      </c>
      <c r="C16" s="10" t="s">
        <v>52</v>
      </c>
      <c r="D16" s="10"/>
      <c r="E16" s="10"/>
      <c r="F16" s="10"/>
      <c r="G16" s="10"/>
      <c r="H16" s="21"/>
      <c r="I16" s="297"/>
    </row>
    <row r="17" spans="1:9" ht="39" thickBot="1" x14ac:dyDescent="0.3">
      <c r="A17" s="41">
        <v>13</v>
      </c>
      <c r="B17" s="10" t="s">
        <v>65</v>
      </c>
      <c r="C17" s="10" t="s">
        <v>52</v>
      </c>
      <c r="D17" s="10"/>
      <c r="E17" s="10"/>
      <c r="F17" s="10"/>
      <c r="G17" s="10"/>
      <c r="H17" s="21"/>
      <c r="I17" s="297"/>
    </row>
    <row r="18" spans="1:9" ht="15.75" thickBot="1" x14ac:dyDescent="0.3">
      <c r="A18" s="41">
        <v>17</v>
      </c>
      <c r="B18" s="10" t="s">
        <v>66</v>
      </c>
      <c r="C18" s="10" t="s">
        <v>313</v>
      </c>
      <c r="D18" s="10"/>
      <c r="E18" s="10"/>
      <c r="F18" s="10"/>
      <c r="G18" s="10"/>
      <c r="H18" s="21"/>
      <c r="I18" s="297"/>
    </row>
    <row r="19" spans="1:9" ht="39" thickBot="1" x14ac:dyDescent="0.3">
      <c r="A19" s="41">
        <v>18</v>
      </c>
      <c r="B19" s="10" t="s">
        <v>67</v>
      </c>
      <c r="C19" s="10" t="s">
        <v>313</v>
      </c>
      <c r="D19" s="10"/>
      <c r="E19" s="10"/>
      <c r="F19" s="10"/>
      <c r="G19" s="10"/>
      <c r="H19" s="21"/>
      <c r="I19" s="297"/>
    </row>
    <row r="20" spans="1:9" ht="15.75" thickBot="1" x14ac:dyDescent="0.3">
      <c r="A20" s="41">
        <v>21</v>
      </c>
      <c r="B20" s="10" t="s">
        <v>68</v>
      </c>
      <c r="C20" s="10" t="s">
        <v>315</v>
      </c>
      <c r="D20" s="10"/>
      <c r="E20" s="10"/>
      <c r="F20" s="10"/>
      <c r="G20" s="10"/>
      <c r="H20" s="21"/>
      <c r="I20" s="297"/>
    </row>
    <row r="21" spans="1:9" ht="15.75" thickBot="1" x14ac:dyDescent="0.3">
      <c r="A21" s="41">
        <v>22</v>
      </c>
      <c r="B21" s="10" t="s">
        <v>69</v>
      </c>
      <c r="C21" s="10" t="s">
        <v>314</v>
      </c>
      <c r="D21" s="10"/>
      <c r="E21" s="10"/>
      <c r="F21" s="10"/>
      <c r="G21" s="10"/>
      <c r="H21" s="21"/>
      <c r="I21" s="297"/>
    </row>
    <row r="22" spans="1:9" ht="90" thickBot="1" x14ac:dyDescent="0.3">
      <c r="A22" s="41">
        <v>23</v>
      </c>
      <c r="B22" s="10" t="s">
        <v>70</v>
      </c>
      <c r="C22" s="10" t="s">
        <v>316</v>
      </c>
      <c r="D22" s="10"/>
      <c r="E22" s="10"/>
      <c r="F22" s="10"/>
      <c r="G22" s="10"/>
      <c r="H22" s="21"/>
      <c r="I22" s="297"/>
    </row>
    <row r="23" spans="1:9" ht="15.75" thickBot="1" x14ac:dyDescent="0.3">
      <c r="A23" s="41">
        <v>24</v>
      </c>
      <c r="B23" s="10" t="s">
        <v>71</v>
      </c>
      <c r="C23" s="10" t="s">
        <v>52</v>
      </c>
      <c r="D23" s="10"/>
      <c r="E23" s="10"/>
      <c r="F23" s="10"/>
      <c r="G23" s="10"/>
      <c r="H23" s="21"/>
      <c r="I23" s="297"/>
    </row>
    <row r="24" spans="1:9" ht="15.75" thickBot="1" x14ac:dyDescent="0.3">
      <c r="A24" s="41">
        <v>25</v>
      </c>
      <c r="B24" s="10" t="s">
        <v>72</v>
      </c>
      <c r="C24" s="10" t="s">
        <v>317</v>
      </c>
      <c r="D24" s="10"/>
      <c r="E24" s="10"/>
      <c r="F24" s="10"/>
      <c r="G24" s="10"/>
      <c r="H24" s="21"/>
      <c r="I24" s="297"/>
    </row>
    <row r="25" spans="1:9" ht="15.75" thickBot="1" x14ac:dyDescent="0.3">
      <c r="A25" s="41">
        <v>26</v>
      </c>
      <c r="B25" s="10" t="s">
        <v>73</v>
      </c>
      <c r="C25" s="10" t="s">
        <v>317</v>
      </c>
      <c r="D25" s="10"/>
      <c r="E25" s="10"/>
      <c r="F25" s="10"/>
      <c r="G25" s="10"/>
      <c r="H25" s="21"/>
      <c r="I25" s="297"/>
    </row>
    <row r="26" spans="1:9" ht="15.75" thickBot="1" x14ac:dyDescent="0.3">
      <c r="A26" s="41">
        <v>27</v>
      </c>
      <c r="B26" s="10" t="s">
        <v>74</v>
      </c>
      <c r="C26" s="10" t="s">
        <v>52</v>
      </c>
      <c r="D26" s="10"/>
      <c r="E26" s="10"/>
      <c r="F26" s="10"/>
      <c r="G26" s="10"/>
      <c r="H26" s="21"/>
      <c r="I26" s="297"/>
    </row>
    <row r="27" spans="1:9" ht="15.75" thickBot="1" x14ac:dyDescent="0.3">
      <c r="A27" s="41">
        <v>28</v>
      </c>
      <c r="B27" s="10" t="s">
        <v>75</v>
      </c>
      <c r="C27" s="10" t="s">
        <v>317</v>
      </c>
      <c r="D27" s="10"/>
      <c r="E27" s="10"/>
      <c r="F27" s="10"/>
      <c r="G27" s="10"/>
      <c r="H27" s="21"/>
      <c r="I27" s="297"/>
    </row>
    <row r="28" spans="1:9" ht="39" thickBot="1" x14ac:dyDescent="0.3">
      <c r="A28" s="41">
        <v>29</v>
      </c>
      <c r="B28" s="10" t="s">
        <v>76</v>
      </c>
      <c r="C28" s="10" t="s">
        <v>52</v>
      </c>
      <c r="D28" s="10"/>
      <c r="E28" s="10"/>
      <c r="F28" s="10"/>
      <c r="G28" s="10"/>
      <c r="H28" s="21"/>
      <c r="I28" s="297"/>
    </row>
    <row r="29" spans="1:9" ht="26.25" thickBot="1" x14ac:dyDescent="0.3">
      <c r="A29" s="41">
        <v>30</v>
      </c>
      <c r="B29" s="10" t="s">
        <v>77</v>
      </c>
      <c r="C29" s="10" t="s">
        <v>78</v>
      </c>
      <c r="D29" s="10"/>
      <c r="E29" s="10"/>
      <c r="F29" s="10"/>
      <c r="G29" s="10"/>
      <c r="H29" s="21"/>
      <c r="I29" s="297"/>
    </row>
    <row r="30" spans="1:9" ht="51.75" thickBot="1" x14ac:dyDescent="0.3">
      <c r="A30" s="41">
        <v>31</v>
      </c>
      <c r="B30" s="10" t="s">
        <v>79</v>
      </c>
      <c r="C30" s="10" t="s">
        <v>52</v>
      </c>
      <c r="D30" s="10"/>
      <c r="E30" s="10"/>
      <c r="F30" s="10"/>
      <c r="G30" s="10"/>
      <c r="H30" s="21"/>
      <c r="I30" s="297"/>
    </row>
    <row r="31" spans="1:9" ht="39" thickBot="1" x14ac:dyDescent="0.3">
      <c r="A31" s="41">
        <v>32</v>
      </c>
      <c r="B31" s="10" t="s">
        <v>80</v>
      </c>
      <c r="C31" s="10" t="s">
        <v>318</v>
      </c>
      <c r="D31" s="10"/>
      <c r="E31" s="10"/>
      <c r="F31" s="10"/>
      <c r="G31" s="10"/>
      <c r="H31" s="21"/>
      <c r="I31" s="297"/>
    </row>
    <row r="32" spans="1:9" s="45" customFormat="1" ht="17.25" customHeight="1" thickBot="1" x14ac:dyDescent="0.3">
      <c r="A32" s="51">
        <v>39</v>
      </c>
      <c r="B32" s="49" t="s">
        <v>82</v>
      </c>
      <c r="C32" s="49" t="s">
        <v>81</v>
      </c>
      <c r="D32" s="49"/>
      <c r="E32" s="49"/>
      <c r="F32" s="49"/>
      <c r="G32" s="49"/>
      <c r="H32" s="58"/>
      <c r="I32" s="297"/>
    </row>
    <row r="33" spans="1:9" s="45" customFormat="1" ht="17.25" customHeight="1" thickBot="1" x14ac:dyDescent="0.3">
      <c r="A33" s="59">
        <v>40</v>
      </c>
      <c r="B33" s="49" t="s">
        <v>83</v>
      </c>
      <c r="C33" s="49" t="s">
        <v>319</v>
      </c>
      <c r="D33" s="60"/>
      <c r="E33" s="60"/>
      <c r="F33" s="60"/>
      <c r="G33" s="60"/>
      <c r="H33" s="60"/>
      <c r="I33" s="297"/>
    </row>
    <row r="34" spans="1:9" s="45" customFormat="1" ht="17.25" customHeight="1" thickBot="1" x14ac:dyDescent="0.3">
      <c r="A34" s="59"/>
      <c r="B34" s="61" t="s">
        <v>85</v>
      </c>
      <c r="C34" s="87"/>
      <c r="D34" s="87"/>
      <c r="E34" s="87"/>
      <c r="F34" s="87"/>
      <c r="G34" s="87"/>
      <c r="H34" s="63"/>
      <c r="I34" s="297"/>
    </row>
    <row r="35" spans="1:9" s="45" customFormat="1" ht="17.25" customHeight="1" thickBot="1" x14ac:dyDescent="0.3">
      <c r="A35" s="59" t="s">
        <v>84</v>
      </c>
      <c r="B35" s="61" t="s">
        <v>86</v>
      </c>
      <c r="C35" s="47" t="s">
        <v>319</v>
      </c>
      <c r="D35" s="47"/>
      <c r="E35" s="47"/>
      <c r="F35" s="47"/>
      <c r="G35" s="47"/>
      <c r="H35" s="47"/>
      <c r="I35" s="297"/>
    </row>
    <row r="36" spans="1:9" s="45" customFormat="1" ht="17.25" customHeight="1" thickBot="1" x14ac:dyDescent="0.3">
      <c r="A36" s="64" t="s">
        <v>87</v>
      </c>
      <c r="B36" s="65" t="s">
        <v>88</v>
      </c>
      <c r="C36" s="65" t="s">
        <v>319</v>
      </c>
      <c r="D36" s="47"/>
      <c r="E36" s="47"/>
      <c r="F36" s="47"/>
      <c r="G36" s="47"/>
      <c r="H36" s="47"/>
      <c r="I36" s="297"/>
    </row>
    <row r="37" spans="1:9" s="45" customFormat="1" ht="17.25" customHeight="1" thickBot="1" x14ac:dyDescent="0.3">
      <c r="A37" s="59" t="s">
        <v>89</v>
      </c>
      <c r="B37" s="61" t="s">
        <v>90</v>
      </c>
      <c r="C37" s="61" t="s">
        <v>319</v>
      </c>
      <c r="D37" s="47"/>
      <c r="E37" s="47"/>
      <c r="F37" s="47"/>
      <c r="G37" s="47"/>
      <c r="H37" s="47"/>
      <c r="I37" s="297"/>
    </row>
    <row r="38" spans="1:9" s="45" customFormat="1" ht="27" customHeight="1" thickBot="1" x14ac:dyDescent="0.3">
      <c r="A38" s="51" t="s">
        <v>91</v>
      </c>
      <c r="B38" s="49" t="s">
        <v>92</v>
      </c>
      <c r="C38" s="49" t="s">
        <v>93</v>
      </c>
      <c r="D38" s="49"/>
      <c r="E38" s="49"/>
      <c r="F38" s="49"/>
      <c r="G38" s="49"/>
      <c r="H38" s="58"/>
      <c r="I38" s="88"/>
    </row>
  </sheetData>
  <mergeCells count="9">
    <mergeCell ref="B4:I4"/>
    <mergeCell ref="I5:I37"/>
    <mergeCell ref="A1:I1"/>
    <mergeCell ref="A2:A3"/>
    <mergeCell ref="B2:B3"/>
    <mergeCell ref="C2:C3"/>
    <mergeCell ref="E2:E3"/>
    <mergeCell ref="F2:H2"/>
    <mergeCell ref="I2:I3"/>
  </mergeCells>
  <pageMargins left="0.7" right="0.7" top="0.75" bottom="0.75" header="0.3" footer="0.3"/>
  <pageSetup paperSize="9" scale="9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topLeftCell="A4" zoomScale="120" zoomScaleNormal="120" zoomScaleSheetLayoutView="120" zoomScalePageLayoutView="120" workbookViewId="0">
      <selection activeCell="D5" sqref="D5:H13"/>
    </sheetView>
  </sheetViews>
  <sheetFormatPr defaultRowHeight="11.25" x14ac:dyDescent="0.2"/>
  <cols>
    <col min="1" max="1" width="7" style="99" customWidth="1"/>
    <col min="2" max="2" width="29.28515625" style="99" customWidth="1"/>
    <col min="3" max="3" width="17.5703125" style="99" customWidth="1"/>
    <col min="4" max="4" width="17.85546875" style="99" customWidth="1"/>
    <col min="5" max="5" width="15" style="99" customWidth="1"/>
    <col min="6" max="6" width="13.7109375" style="99" customWidth="1"/>
    <col min="7" max="7" width="11.42578125" style="99" customWidth="1"/>
    <col min="8" max="8" width="13.140625" style="99" customWidth="1"/>
    <col min="9" max="9" width="56" style="99" hidden="1" customWidth="1"/>
    <col min="10" max="10" width="14.5703125" style="99" customWidth="1"/>
    <col min="11" max="16384" width="9.140625" style="99"/>
  </cols>
  <sheetData>
    <row r="1" spans="1:9" ht="39" customHeight="1" thickBot="1" x14ac:dyDescent="0.25">
      <c r="A1" s="265" t="s">
        <v>383</v>
      </c>
      <c r="B1" s="273"/>
      <c r="C1" s="273"/>
      <c r="D1" s="273"/>
      <c r="E1" s="273"/>
      <c r="F1" s="273"/>
      <c r="G1" s="273"/>
      <c r="H1" s="273"/>
      <c r="I1" s="273"/>
    </row>
    <row r="2" spans="1:9" ht="27" customHeight="1" thickBot="1" x14ac:dyDescent="0.25">
      <c r="A2" s="266" t="s">
        <v>0</v>
      </c>
      <c r="B2" s="268" t="s">
        <v>1</v>
      </c>
      <c r="C2" s="268" t="s">
        <v>2</v>
      </c>
      <c r="D2" s="109" t="s">
        <v>3</v>
      </c>
      <c r="E2" s="268" t="s">
        <v>369</v>
      </c>
      <c r="F2" s="270" t="s">
        <v>6</v>
      </c>
      <c r="G2" s="277"/>
      <c r="H2" s="278"/>
      <c r="I2" s="268" t="s">
        <v>7</v>
      </c>
    </row>
    <row r="3" spans="1:9" ht="12" thickBot="1" x14ac:dyDescent="0.25">
      <c r="A3" s="267"/>
      <c r="B3" s="269"/>
      <c r="C3" s="269"/>
      <c r="D3" s="110" t="s">
        <v>4</v>
      </c>
      <c r="E3" s="269"/>
      <c r="F3" s="110" t="s">
        <v>8</v>
      </c>
      <c r="G3" s="110" t="s">
        <v>9</v>
      </c>
      <c r="H3" s="110" t="s">
        <v>10</v>
      </c>
      <c r="I3" s="269"/>
    </row>
    <row r="4" spans="1:9" ht="12" thickBot="1" x14ac:dyDescent="0.25">
      <c r="A4" s="111" t="s">
        <v>94</v>
      </c>
      <c r="B4" s="256" t="s">
        <v>95</v>
      </c>
      <c r="C4" s="257"/>
      <c r="D4" s="257"/>
      <c r="E4" s="257"/>
      <c r="F4" s="257"/>
      <c r="G4" s="257"/>
      <c r="H4" s="257"/>
      <c r="I4" s="258"/>
    </row>
    <row r="5" spans="1:9" ht="47.25" customHeight="1" thickBot="1" x14ac:dyDescent="0.25">
      <c r="A5" s="259">
        <v>1</v>
      </c>
      <c r="B5" s="113" t="s">
        <v>280</v>
      </c>
      <c r="C5" s="113" t="s">
        <v>311</v>
      </c>
      <c r="D5" s="139">
        <v>5059421.4000000004</v>
      </c>
      <c r="E5" s="135">
        <v>5499590</v>
      </c>
      <c r="F5" s="135">
        <v>5818566</v>
      </c>
      <c r="G5" s="135">
        <v>6179320</v>
      </c>
      <c r="H5" s="135">
        <v>6772530</v>
      </c>
      <c r="I5" s="262" t="s">
        <v>376</v>
      </c>
    </row>
    <row r="6" spans="1:9" ht="23.25" thickBot="1" x14ac:dyDescent="0.25">
      <c r="A6" s="260"/>
      <c r="B6" s="113" t="s">
        <v>96</v>
      </c>
      <c r="C6" s="113" t="s">
        <v>97</v>
      </c>
      <c r="D6" s="139">
        <v>97</v>
      </c>
      <c r="E6" s="139">
        <v>101.4</v>
      </c>
      <c r="F6" s="139">
        <v>100.6</v>
      </c>
      <c r="G6" s="139">
        <v>102</v>
      </c>
      <c r="H6" s="139">
        <v>104.7</v>
      </c>
      <c r="I6" s="263"/>
    </row>
    <row r="7" spans="1:9" ht="45" customHeight="1" thickBot="1" x14ac:dyDescent="0.25">
      <c r="A7" s="261"/>
      <c r="B7" s="113" t="s">
        <v>37</v>
      </c>
      <c r="C7" s="113" t="s">
        <v>33</v>
      </c>
      <c r="D7" s="139">
        <v>117.8</v>
      </c>
      <c r="E7" s="139">
        <v>107.7</v>
      </c>
      <c r="F7" s="139">
        <v>105.4</v>
      </c>
      <c r="G7" s="139">
        <v>104.8</v>
      </c>
      <c r="H7" s="139">
        <v>104</v>
      </c>
      <c r="I7" s="264"/>
    </row>
    <row r="8" spans="1:9" ht="59.25" customHeight="1" thickBot="1" x14ac:dyDescent="0.25">
      <c r="A8" s="259">
        <v>2</v>
      </c>
      <c r="B8" s="113" t="s">
        <v>281</v>
      </c>
      <c r="C8" s="113" t="s">
        <v>311</v>
      </c>
      <c r="D8" s="139">
        <v>246787</v>
      </c>
      <c r="E8" s="135">
        <v>263570</v>
      </c>
      <c r="F8" s="135">
        <v>281230</v>
      </c>
      <c r="G8" s="135">
        <v>297540</v>
      </c>
      <c r="H8" s="135">
        <v>314200</v>
      </c>
      <c r="I8" s="251" t="s">
        <v>377</v>
      </c>
    </row>
    <row r="9" spans="1:9" ht="27.75" customHeight="1" thickBot="1" x14ac:dyDescent="0.25">
      <c r="A9" s="260"/>
      <c r="B9" s="113" t="s">
        <v>98</v>
      </c>
      <c r="C9" s="113" t="s">
        <v>97</v>
      </c>
      <c r="D9" s="139">
        <v>97</v>
      </c>
      <c r="E9" s="139">
        <v>100</v>
      </c>
      <c r="F9" s="139">
        <v>100.6</v>
      </c>
      <c r="G9" s="139">
        <v>100.6</v>
      </c>
      <c r="H9" s="139">
        <v>101.2</v>
      </c>
      <c r="I9" s="299"/>
    </row>
    <row r="10" spans="1:9" ht="65.25" customHeight="1" thickBot="1" x14ac:dyDescent="0.25">
      <c r="A10" s="261"/>
      <c r="B10" s="113" t="s">
        <v>37</v>
      </c>
      <c r="C10" s="113" t="s">
        <v>33</v>
      </c>
      <c r="D10" s="139">
        <v>111.2</v>
      </c>
      <c r="E10" s="139">
        <v>106.7</v>
      </c>
      <c r="F10" s="139">
        <v>106</v>
      </c>
      <c r="G10" s="139">
        <v>105.1</v>
      </c>
      <c r="H10" s="139">
        <v>104.3</v>
      </c>
      <c r="I10" s="252"/>
    </row>
    <row r="11" spans="1:9" ht="45" customHeight="1" thickBot="1" x14ac:dyDescent="0.25">
      <c r="A11" s="300" t="s">
        <v>271</v>
      </c>
      <c r="B11" s="122" t="s">
        <v>306</v>
      </c>
      <c r="C11" s="122" t="s">
        <v>311</v>
      </c>
      <c r="D11" s="140">
        <v>461244.2</v>
      </c>
      <c r="E11" s="135">
        <v>501370</v>
      </c>
      <c r="F11" s="135">
        <v>530450</v>
      </c>
      <c r="G11" s="135">
        <v>563340</v>
      </c>
      <c r="H11" s="135">
        <v>617420</v>
      </c>
      <c r="I11" s="262" t="s">
        <v>378</v>
      </c>
    </row>
    <row r="12" spans="1:9" ht="27.75" customHeight="1" thickBot="1" x14ac:dyDescent="0.25">
      <c r="A12" s="301"/>
      <c r="B12" s="122" t="s">
        <v>99</v>
      </c>
      <c r="C12" s="122" t="s">
        <v>97</v>
      </c>
      <c r="D12" s="139">
        <v>103.46</v>
      </c>
      <c r="E12" s="139">
        <v>101.4</v>
      </c>
      <c r="F12" s="139">
        <v>100.6</v>
      </c>
      <c r="G12" s="139">
        <v>102</v>
      </c>
      <c r="H12" s="139">
        <v>104.7</v>
      </c>
      <c r="I12" s="263"/>
    </row>
    <row r="13" spans="1:9" ht="63.75" customHeight="1" thickBot="1" x14ac:dyDescent="0.25">
      <c r="A13" s="302"/>
      <c r="B13" s="122" t="s">
        <v>37</v>
      </c>
      <c r="C13" s="122" t="s">
        <v>33</v>
      </c>
      <c r="D13" s="139">
        <v>109</v>
      </c>
      <c r="E13" s="139">
        <v>107.2</v>
      </c>
      <c r="F13" s="139">
        <v>105.2</v>
      </c>
      <c r="G13" s="139">
        <v>104.1</v>
      </c>
      <c r="H13" s="139">
        <v>104.6</v>
      </c>
      <c r="I13" s="264"/>
    </row>
    <row r="15" spans="1:9" ht="32.25" customHeight="1" x14ac:dyDescent="0.2">
      <c r="A15" s="298" t="s">
        <v>212</v>
      </c>
      <c r="B15" s="298"/>
      <c r="C15" s="298"/>
      <c r="D15" s="298"/>
      <c r="E15" s="298"/>
      <c r="F15" s="298"/>
      <c r="G15" s="298"/>
      <c r="H15" s="298"/>
      <c r="I15" s="298"/>
    </row>
    <row r="16" spans="1:9" ht="42.75" customHeight="1" x14ac:dyDescent="0.2">
      <c r="A16" s="298" t="s">
        <v>322</v>
      </c>
      <c r="B16" s="298"/>
      <c r="C16" s="298"/>
      <c r="D16" s="298"/>
      <c r="E16" s="298"/>
      <c r="F16" s="298"/>
      <c r="G16" s="298"/>
      <c r="H16" s="298"/>
      <c r="I16" s="298"/>
    </row>
    <row r="17" spans="1:9" ht="60" customHeight="1" x14ac:dyDescent="0.2">
      <c r="A17" s="298" t="s">
        <v>213</v>
      </c>
      <c r="B17" s="298"/>
      <c r="C17" s="298"/>
      <c r="D17" s="298"/>
      <c r="E17" s="298"/>
      <c r="F17" s="298"/>
      <c r="G17" s="298"/>
      <c r="H17" s="298"/>
      <c r="I17" s="298"/>
    </row>
  </sheetData>
  <mergeCells count="17">
    <mergeCell ref="A17:I17"/>
    <mergeCell ref="A16:I16"/>
    <mergeCell ref="A15:I15"/>
    <mergeCell ref="B4:I4"/>
    <mergeCell ref="A5:A7"/>
    <mergeCell ref="I5:I7"/>
    <mergeCell ref="A8:A10"/>
    <mergeCell ref="I8:I10"/>
    <mergeCell ref="A11:A13"/>
    <mergeCell ref="I11:I13"/>
    <mergeCell ref="A1:I1"/>
    <mergeCell ref="A2:A3"/>
    <mergeCell ref="B2:B3"/>
    <mergeCell ref="C2:C3"/>
    <mergeCell ref="E2:E3"/>
    <mergeCell ref="F2:H2"/>
    <mergeCell ref="I2:I3"/>
  </mergeCells>
  <hyperlinks>
    <hyperlink ref="A15" location="_ftnref1" display="_ftnref1"/>
    <hyperlink ref="A16" location="_ftnref2" display="_ftnref2"/>
    <hyperlink ref="A17" location="_ftnref3" display="_ftnref3"/>
  </hyperlink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
  <sheetViews>
    <sheetView topLeftCell="A19" zoomScale="120" zoomScaleNormal="120" zoomScaleSheetLayoutView="120" zoomScalePageLayoutView="120" workbookViewId="0">
      <selection activeCell="D5" sqref="D5:H27"/>
    </sheetView>
  </sheetViews>
  <sheetFormatPr defaultRowHeight="11.25" x14ac:dyDescent="0.2"/>
  <cols>
    <col min="1" max="1" width="3.7109375" style="99" customWidth="1"/>
    <col min="2" max="2" width="27.28515625" style="99" customWidth="1"/>
    <col min="3" max="3" width="10" style="107" customWidth="1"/>
    <col min="4" max="4" width="14.140625" style="99" customWidth="1"/>
    <col min="5" max="5" width="11.85546875" style="99" customWidth="1"/>
    <col min="6" max="6" width="12" style="99" customWidth="1"/>
    <col min="7" max="7" width="12.140625" style="99" customWidth="1"/>
    <col min="8" max="8" width="8.140625" style="99" customWidth="1"/>
    <col min="9" max="10" width="0.28515625" style="99" customWidth="1"/>
    <col min="11" max="16384" width="9.140625" style="99"/>
  </cols>
  <sheetData>
    <row r="1" spans="1:9" ht="42.75" customHeight="1" thickBot="1" x14ac:dyDescent="0.25">
      <c r="A1" s="304" t="s">
        <v>297</v>
      </c>
      <c r="B1" s="305"/>
      <c r="C1" s="305"/>
      <c r="D1" s="305"/>
      <c r="E1" s="305"/>
      <c r="F1" s="305"/>
      <c r="G1" s="305"/>
      <c r="H1" s="305"/>
      <c r="I1" s="305"/>
    </row>
    <row r="2" spans="1:9" ht="24.75" customHeight="1" thickBot="1" x14ac:dyDescent="0.25">
      <c r="A2" s="306" t="s">
        <v>0</v>
      </c>
      <c r="B2" s="308" t="s">
        <v>1</v>
      </c>
      <c r="C2" s="310" t="s">
        <v>2</v>
      </c>
      <c r="D2" s="141" t="s">
        <v>3</v>
      </c>
      <c r="E2" s="308" t="s">
        <v>384</v>
      </c>
      <c r="F2" s="312" t="s">
        <v>6</v>
      </c>
      <c r="G2" s="313"/>
      <c r="H2" s="314"/>
      <c r="I2" s="308" t="s">
        <v>7</v>
      </c>
    </row>
    <row r="3" spans="1:9" ht="12" thickBot="1" x14ac:dyDescent="0.25">
      <c r="A3" s="307"/>
      <c r="B3" s="309"/>
      <c r="C3" s="311"/>
      <c r="D3" s="142" t="s">
        <v>4</v>
      </c>
      <c r="E3" s="309"/>
      <c r="F3" s="142" t="s">
        <v>8</v>
      </c>
      <c r="G3" s="142" t="s">
        <v>9</v>
      </c>
      <c r="H3" s="142" t="s">
        <v>10</v>
      </c>
      <c r="I3" s="309"/>
    </row>
    <row r="4" spans="1:9" ht="12" thickBot="1" x14ac:dyDescent="0.25">
      <c r="A4" s="143" t="s">
        <v>100</v>
      </c>
      <c r="B4" s="317" t="s">
        <v>101</v>
      </c>
      <c r="C4" s="318"/>
      <c r="D4" s="318"/>
      <c r="E4" s="318"/>
      <c r="F4" s="318"/>
      <c r="G4" s="318"/>
      <c r="H4" s="318"/>
      <c r="I4" s="319"/>
    </row>
    <row r="5" spans="1:9" ht="63" customHeight="1" thickBot="1" x14ac:dyDescent="0.25">
      <c r="A5" s="300">
        <v>1</v>
      </c>
      <c r="B5" s="122" t="s">
        <v>288</v>
      </c>
      <c r="C5" s="102" t="s">
        <v>311</v>
      </c>
      <c r="D5" s="140">
        <v>6567127</v>
      </c>
      <c r="E5" s="140">
        <v>4923719.8</v>
      </c>
      <c r="F5" s="140">
        <v>5054550</v>
      </c>
      <c r="G5" s="140">
        <v>5222268</v>
      </c>
      <c r="H5" s="140">
        <v>5258516</v>
      </c>
      <c r="I5" s="262" t="s">
        <v>385</v>
      </c>
    </row>
    <row r="6" spans="1:9" ht="51.75" customHeight="1" thickBot="1" x14ac:dyDescent="0.25">
      <c r="A6" s="301"/>
      <c r="B6" s="122" t="s">
        <v>102</v>
      </c>
      <c r="C6" s="102" t="s">
        <v>31</v>
      </c>
      <c r="D6" s="140">
        <v>102.5</v>
      </c>
      <c r="E6" s="140">
        <v>101.6</v>
      </c>
      <c r="F6" s="140">
        <v>104.3</v>
      </c>
      <c r="G6" s="140">
        <v>101.9</v>
      </c>
      <c r="H6" s="140">
        <v>103.4</v>
      </c>
      <c r="I6" s="263"/>
    </row>
    <row r="7" spans="1:9" ht="25.5" thickBot="1" x14ac:dyDescent="0.25">
      <c r="A7" s="302"/>
      <c r="B7" s="122" t="s">
        <v>37</v>
      </c>
      <c r="C7" s="102" t="s">
        <v>33</v>
      </c>
      <c r="D7" s="140">
        <v>111.9</v>
      </c>
      <c r="E7" s="140">
        <v>106</v>
      </c>
      <c r="F7" s="140">
        <v>105</v>
      </c>
      <c r="G7" s="140">
        <v>104.5</v>
      </c>
      <c r="H7" s="140">
        <v>104.2</v>
      </c>
      <c r="I7" s="263"/>
    </row>
    <row r="8" spans="1:9" ht="26.25" customHeight="1" thickBot="1" x14ac:dyDescent="0.25">
      <c r="A8" s="123" t="s">
        <v>274</v>
      </c>
      <c r="B8" s="122" t="s">
        <v>289</v>
      </c>
      <c r="C8" s="102" t="s">
        <v>311</v>
      </c>
      <c r="D8" s="140"/>
      <c r="E8" s="140"/>
      <c r="F8" s="140"/>
      <c r="G8" s="140"/>
      <c r="H8" s="140"/>
      <c r="I8" s="263"/>
    </row>
    <row r="9" spans="1:9" ht="23.25" thickBot="1" x14ac:dyDescent="0.25">
      <c r="A9" s="123" t="s">
        <v>234</v>
      </c>
      <c r="B9" s="122" t="s">
        <v>103</v>
      </c>
      <c r="C9" s="102" t="s">
        <v>311</v>
      </c>
      <c r="D9" s="140">
        <v>181685</v>
      </c>
      <c r="E9" s="140">
        <v>164040</v>
      </c>
      <c r="F9" s="140">
        <v>108800</v>
      </c>
      <c r="G9" s="140">
        <v>123700</v>
      </c>
      <c r="H9" s="140">
        <v>167676</v>
      </c>
      <c r="I9" s="263"/>
    </row>
    <row r="10" spans="1:9" ht="17.25" thickBot="1" x14ac:dyDescent="0.25">
      <c r="A10" s="123" t="s">
        <v>235</v>
      </c>
      <c r="B10" s="122" t="s">
        <v>104</v>
      </c>
      <c r="C10" s="102" t="s">
        <v>311</v>
      </c>
      <c r="D10" s="140"/>
      <c r="E10" s="140"/>
      <c r="F10" s="140"/>
      <c r="G10" s="140"/>
      <c r="H10" s="140"/>
      <c r="I10" s="263"/>
    </row>
    <row r="11" spans="1:9" ht="27" customHeight="1" thickBot="1" x14ac:dyDescent="0.25">
      <c r="A11" s="123" t="s">
        <v>236</v>
      </c>
      <c r="B11" s="122" t="s">
        <v>105</v>
      </c>
      <c r="C11" s="102" t="s">
        <v>311</v>
      </c>
      <c r="D11" s="140">
        <v>5383273</v>
      </c>
      <c r="E11" s="140">
        <v>4632070</v>
      </c>
      <c r="F11" s="140">
        <v>4835880</v>
      </c>
      <c r="G11" s="140">
        <v>4961600</v>
      </c>
      <c r="H11" s="140">
        <v>5001300</v>
      </c>
      <c r="I11" s="263"/>
    </row>
    <row r="12" spans="1:9" ht="27.75" customHeight="1" thickBot="1" x14ac:dyDescent="0.25">
      <c r="A12" s="123" t="s">
        <v>237</v>
      </c>
      <c r="B12" s="122" t="s">
        <v>106</v>
      </c>
      <c r="C12" s="102" t="s">
        <v>311</v>
      </c>
      <c r="D12" s="140">
        <v>622571</v>
      </c>
      <c r="E12" s="140">
        <v>15647</v>
      </c>
      <c r="F12" s="140">
        <v>15760</v>
      </c>
      <c r="G12" s="140">
        <v>16170</v>
      </c>
      <c r="H12" s="140">
        <v>16300</v>
      </c>
      <c r="I12" s="263"/>
    </row>
    <row r="13" spans="1:9" ht="27" customHeight="1" thickBot="1" x14ac:dyDescent="0.25">
      <c r="A13" s="123" t="s">
        <v>250</v>
      </c>
      <c r="B13" s="122" t="s">
        <v>107</v>
      </c>
      <c r="C13" s="102" t="s">
        <v>311</v>
      </c>
      <c r="D13" s="140">
        <v>48810</v>
      </c>
      <c r="E13" s="140">
        <v>13417</v>
      </c>
      <c r="F13" s="140">
        <v>13510</v>
      </c>
      <c r="G13" s="140">
        <v>13860</v>
      </c>
      <c r="H13" s="140">
        <v>13970</v>
      </c>
      <c r="I13" s="263"/>
    </row>
    <row r="14" spans="1:9" ht="27" customHeight="1" thickBot="1" x14ac:dyDescent="0.25">
      <c r="A14" s="123" t="s">
        <v>91</v>
      </c>
      <c r="B14" s="122" t="s">
        <v>108</v>
      </c>
      <c r="C14" s="102" t="s">
        <v>311</v>
      </c>
      <c r="D14" s="140">
        <v>379598</v>
      </c>
      <c r="E14" s="135">
        <v>98545.8</v>
      </c>
      <c r="F14" s="135">
        <v>80600</v>
      </c>
      <c r="G14" s="135">
        <v>106938</v>
      </c>
      <c r="H14" s="135">
        <v>110446</v>
      </c>
      <c r="I14" s="264"/>
    </row>
    <row r="15" spans="1:9" ht="31.5" customHeight="1" thickBot="1" x14ac:dyDescent="0.25">
      <c r="A15" s="144" t="s">
        <v>271</v>
      </c>
      <c r="B15" s="114" t="s">
        <v>109</v>
      </c>
      <c r="C15" s="151" t="s">
        <v>311</v>
      </c>
      <c r="D15" s="145"/>
      <c r="E15" s="145"/>
      <c r="F15" s="145"/>
      <c r="G15" s="145"/>
      <c r="H15" s="145"/>
      <c r="I15" s="320" t="s">
        <v>386</v>
      </c>
    </row>
    <row r="16" spans="1:9" ht="27" customHeight="1" thickBot="1" x14ac:dyDescent="0.25">
      <c r="A16" s="112" t="s">
        <v>220</v>
      </c>
      <c r="B16" s="113" t="s">
        <v>328</v>
      </c>
      <c r="C16" s="152" t="s">
        <v>311</v>
      </c>
      <c r="D16" s="135">
        <v>6082048</v>
      </c>
      <c r="E16" s="135">
        <v>4431350</v>
      </c>
      <c r="F16" s="135">
        <v>4554306</v>
      </c>
      <c r="G16" s="135">
        <v>4705366</v>
      </c>
      <c r="H16" s="135">
        <v>4737476</v>
      </c>
      <c r="I16" s="321"/>
    </row>
    <row r="17" spans="1:13" ht="15.75" customHeight="1" thickBot="1" x14ac:dyDescent="0.25">
      <c r="A17" s="112" t="s">
        <v>221</v>
      </c>
      <c r="B17" s="113" t="s">
        <v>110</v>
      </c>
      <c r="C17" s="152"/>
      <c r="D17" s="135">
        <v>485079</v>
      </c>
      <c r="E17" s="135">
        <v>492369.8</v>
      </c>
      <c r="F17" s="135">
        <v>500244</v>
      </c>
      <c r="G17" s="135">
        <v>516902</v>
      </c>
      <c r="H17" s="135">
        <v>521040</v>
      </c>
      <c r="I17" s="321"/>
    </row>
    <row r="18" spans="1:13" ht="16.5" customHeight="1" thickBot="1" x14ac:dyDescent="0.25">
      <c r="A18" s="112"/>
      <c r="B18" s="146" t="s">
        <v>111</v>
      </c>
      <c r="C18" s="152"/>
      <c r="D18" s="135"/>
      <c r="E18" s="135"/>
      <c r="F18" s="135"/>
      <c r="G18" s="135"/>
      <c r="H18" s="135"/>
      <c r="I18" s="321"/>
      <c r="J18" s="315"/>
      <c r="K18" s="316"/>
      <c r="L18" s="147"/>
    </row>
    <row r="19" spans="1:13" ht="24.75" customHeight="1" thickBot="1" x14ac:dyDescent="0.25">
      <c r="A19" s="112" t="s">
        <v>282</v>
      </c>
      <c r="B19" s="146" t="s">
        <v>112</v>
      </c>
      <c r="C19" s="152" t="s">
        <v>311</v>
      </c>
      <c r="D19" s="135">
        <v>61432</v>
      </c>
      <c r="E19" s="135">
        <v>98250</v>
      </c>
      <c r="F19" s="135">
        <v>100000</v>
      </c>
      <c r="G19" s="135">
        <v>103400</v>
      </c>
      <c r="H19" s="135">
        <v>104200</v>
      </c>
      <c r="I19" s="321"/>
      <c r="J19" s="148"/>
      <c r="K19" s="303"/>
      <c r="L19" s="303"/>
    </row>
    <row r="20" spans="1:13" ht="24.75" customHeight="1" thickBot="1" x14ac:dyDescent="0.25">
      <c r="A20" s="112"/>
      <c r="B20" s="146" t="s">
        <v>340</v>
      </c>
      <c r="C20" s="152" t="s">
        <v>311</v>
      </c>
      <c r="D20" s="135">
        <v>193488</v>
      </c>
      <c r="E20" s="135">
        <v>295574</v>
      </c>
      <c r="F20" s="135">
        <v>319644</v>
      </c>
      <c r="G20" s="135">
        <v>306564</v>
      </c>
      <c r="H20" s="135">
        <v>366687</v>
      </c>
      <c r="I20" s="321"/>
      <c r="J20" s="148"/>
      <c r="K20" s="148"/>
      <c r="L20" s="148"/>
    </row>
    <row r="21" spans="1:13" ht="31.5" customHeight="1" thickBot="1" x14ac:dyDescent="0.25">
      <c r="A21" s="112" t="s">
        <v>283</v>
      </c>
      <c r="B21" s="146" t="s">
        <v>113</v>
      </c>
      <c r="C21" s="152" t="s">
        <v>311</v>
      </c>
      <c r="D21" s="135">
        <v>201359</v>
      </c>
      <c r="E21" s="135">
        <v>98545.8</v>
      </c>
      <c r="F21" s="135">
        <v>80600</v>
      </c>
      <c r="G21" s="135">
        <v>106938</v>
      </c>
      <c r="H21" s="135">
        <v>50153</v>
      </c>
      <c r="I21" s="321"/>
      <c r="J21" s="149"/>
      <c r="K21" s="303"/>
      <c r="L21" s="303"/>
    </row>
    <row r="22" spans="1:13" ht="31.5" customHeight="1" thickBot="1" x14ac:dyDescent="0.25">
      <c r="A22" s="112"/>
      <c r="B22" s="150" t="s">
        <v>111</v>
      </c>
      <c r="C22" s="152"/>
      <c r="D22" s="135"/>
      <c r="E22" s="135"/>
      <c r="F22" s="135"/>
      <c r="G22" s="135"/>
      <c r="H22" s="135"/>
      <c r="I22" s="321"/>
      <c r="J22" s="149"/>
      <c r="K22" s="303"/>
      <c r="L22" s="303"/>
    </row>
    <row r="23" spans="1:13" ht="47.25" customHeight="1" thickBot="1" x14ac:dyDescent="0.25">
      <c r="A23" s="112" t="s">
        <v>284</v>
      </c>
      <c r="B23" s="150" t="s">
        <v>114</v>
      </c>
      <c r="C23" s="152" t="s">
        <v>311</v>
      </c>
      <c r="D23" s="135">
        <v>24045</v>
      </c>
      <c r="E23" s="135">
        <v>0</v>
      </c>
      <c r="F23" s="135">
        <v>0</v>
      </c>
      <c r="G23" s="135">
        <v>0</v>
      </c>
      <c r="H23" s="135">
        <v>0</v>
      </c>
      <c r="I23" s="321"/>
      <c r="J23" s="149"/>
      <c r="K23" s="303"/>
      <c r="L23" s="303"/>
    </row>
    <row r="24" spans="1:13" ht="31.5" customHeight="1" thickBot="1" x14ac:dyDescent="0.25">
      <c r="A24" s="112" t="s">
        <v>285</v>
      </c>
      <c r="B24" s="150" t="s">
        <v>115</v>
      </c>
      <c r="C24" s="152" t="s">
        <v>311</v>
      </c>
      <c r="D24" s="135">
        <v>57823</v>
      </c>
      <c r="E24" s="135">
        <v>6900</v>
      </c>
      <c r="F24" s="135">
        <v>36000</v>
      </c>
      <c r="G24" s="135">
        <v>63000</v>
      </c>
      <c r="H24" s="135">
        <v>31500</v>
      </c>
      <c r="I24" s="321"/>
      <c r="J24" s="149"/>
      <c r="K24" s="303"/>
      <c r="L24" s="303"/>
    </row>
    <row r="25" spans="1:13" ht="40.5" customHeight="1" thickBot="1" x14ac:dyDescent="0.25">
      <c r="A25" s="112" t="s">
        <v>286</v>
      </c>
      <c r="B25" s="150" t="s">
        <v>116</v>
      </c>
      <c r="C25" s="152" t="s">
        <v>311</v>
      </c>
      <c r="D25" s="135">
        <v>119491</v>
      </c>
      <c r="E25" s="135">
        <v>91645.8</v>
      </c>
      <c r="F25" s="135">
        <v>44600</v>
      </c>
      <c r="G25" s="135">
        <v>43938</v>
      </c>
      <c r="H25" s="135">
        <v>15153</v>
      </c>
      <c r="I25" s="321"/>
      <c r="J25" s="149"/>
      <c r="K25" s="303"/>
      <c r="L25" s="303"/>
    </row>
    <row r="26" spans="1:13" ht="40.5" customHeight="1" thickBot="1" x14ac:dyDescent="0.25">
      <c r="A26" s="112" t="s">
        <v>287</v>
      </c>
      <c r="B26" s="146" t="s">
        <v>117</v>
      </c>
      <c r="C26" s="152" t="s">
        <v>311</v>
      </c>
      <c r="D26" s="135">
        <v>0</v>
      </c>
      <c r="E26" s="135">
        <v>0</v>
      </c>
      <c r="F26" s="135">
        <v>0</v>
      </c>
      <c r="G26" s="135">
        <v>0</v>
      </c>
      <c r="H26" s="135">
        <v>0</v>
      </c>
      <c r="I26" s="321"/>
      <c r="J26" s="149"/>
      <c r="K26" s="148"/>
      <c r="L26" s="148"/>
    </row>
    <row r="27" spans="1:13" ht="26.25" customHeight="1" thickBot="1" x14ac:dyDescent="0.25">
      <c r="A27" s="112" t="s">
        <v>341</v>
      </c>
      <c r="B27" s="146" t="s">
        <v>118</v>
      </c>
      <c r="C27" s="152" t="s">
        <v>311</v>
      </c>
      <c r="D27" s="135">
        <v>0</v>
      </c>
      <c r="E27" s="135"/>
      <c r="F27" s="135"/>
      <c r="G27" s="135"/>
      <c r="H27" s="135" t="s">
        <v>327</v>
      </c>
      <c r="I27" s="322"/>
      <c r="J27" s="42"/>
      <c r="K27" s="42"/>
      <c r="L27" s="42"/>
      <c r="M27" s="42"/>
    </row>
    <row r="29" spans="1:13" ht="32.25" customHeight="1" x14ac:dyDescent="0.2">
      <c r="A29" s="298" t="s">
        <v>212</v>
      </c>
      <c r="B29" s="298"/>
      <c r="C29" s="298"/>
      <c r="D29" s="298"/>
      <c r="E29" s="298"/>
      <c r="F29" s="298"/>
      <c r="G29" s="298"/>
      <c r="H29" s="298"/>
      <c r="I29" s="298"/>
    </row>
    <row r="30" spans="1:13" ht="42.75" customHeight="1" x14ac:dyDescent="0.2">
      <c r="A30" s="298" t="s">
        <v>322</v>
      </c>
      <c r="B30" s="298"/>
      <c r="C30" s="298"/>
      <c r="D30" s="298"/>
      <c r="E30" s="298"/>
      <c r="F30" s="298"/>
      <c r="G30" s="298"/>
      <c r="H30" s="298"/>
      <c r="I30" s="298"/>
    </row>
    <row r="31" spans="1:13" ht="60" customHeight="1" x14ac:dyDescent="0.2">
      <c r="A31" s="298" t="s">
        <v>213</v>
      </c>
      <c r="B31" s="298"/>
      <c r="C31" s="298"/>
      <c r="D31" s="298"/>
      <c r="E31" s="298"/>
      <c r="F31" s="298"/>
      <c r="G31" s="298"/>
      <c r="H31" s="298"/>
      <c r="I31" s="298"/>
    </row>
  </sheetData>
  <mergeCells count="21">
    <mergeCell ref="A29:I29"/>
    <mergeCell ref="A30:I30"/>
    <mergeCell ref="A31:I31"/>
    <mergeCell ref="B4:I4"/>
    <mergeCell ref="A5:A7"/>
    <mergeCell ref="I5:I14"/>
    <mergeCell ref="I15:I27"/>
    <mergeCell ref="K24:L24"/>
    <mergeCell ref="K25:L25"/>
    <mergeCell ref="A1:I1"/>
    <mergeCell ref="A2:A3"/>
    <mergeCell ref="B2:B3"/>
    <mergeCell ref="C2:C3"/>
    <mergeCell ref="E2:E3"/>
    <mergeCell ref="F2:H2"/>
    <mergeCell ref="I2:I3"/>
    <mergeCell ref="J18:K18"/>
    <mergeCell ref="K19:L19"/>
    <mergeCell ref="K21:L21"/>
    <mergeCell ref="K22:L22"/>
    <mergeCell ref="K23:L23"/>
  </mergeCells>
  <hyperlinks>
    <hyperlink ref="A29" location="_ftnref1" display="_ftnref1"/>
    <hyperlink ref="A30" location="_ftnref2" display="_ftnref2"/>
    <hyperlink ref="A31" location="_ftnref3" display="_ftnref3"/>
  </hyperlinks>
  <pageMargins left="0.7" right="0.7" top="0.75" bottom="0.75" header="0.3" footer="0.3"/>
  <pageSetup paperSize="9" fitToHeight="0" orientation="landscape" r:id="rId1"/>
  <drawing r:id="rId2"/>
  <legacyDrawing r:id="rId3"/>
  <oleObjects>
    <mc:AlternateContent xmlns:mc="http://schemas.openxmlformats.org/markup-compatibility/2006">
      <mc:Choice Requires="x14">
        <oleObject progId="Equation.3" shapeId="9218" r:id="rId4">
          <objectPr defaultSize="0" autoPict="0" r:id="rId5">
            <anchor moveWithCells="1" sizeWithCells="1">
              <from>
                <xdr:col>9</xdr:col>
                <xdr:colOff>0</xdr:colOff>
                <xdr:row>20</xdr:row>
                <xdr:rowOff>0</xdr:rowOff>
              </from>
              <to>
                <xdr:col>10</xdr:col>
                <xdr:colOff>0</xdr:colOff>
                <xdr:row>20</xdr:row>
                <xdr:rowOff>228600</xdr:rowOff>
              </to>
            </anchor>
          </objectPr>
        </oleObject>
      </mc:Choice>
      <mc:Fallback>
        <oleObject progId="Equation.3" shapeId="9218" r:id="rId4"/>
      </mc:Fallback>
    </mc:AlternateContent>
    <mc:AlternateContent xmlns:mc="http://schemas.openxmlformats.org/markup-compatibility/2006">
      <mc:Choice Requires="x14">
        <oleObject progId="Equation.3" shapeId="9219" r:id="rId6">
          <objectPr defaultSize="0" autoPict="0" r:id="rId7">
            <anchor moveWithCells="1" sizeWithCells="1">
              <from>
                <xdr:col>9</xdr:col>
                <xdr:colOff>0</xdr:colOff>
                <xdr:row>21</xdr:row>
                <xdr:rowOff>0</xdr:rowOff>
              </from>
              <to>
                <xdr:col>10</xdr:col>
                <xdr:colOff>0</xdr:colOff>
                <xdr:row>21</xdr:row>
                <xdr:rowOff>228600</xdr:rowOff>
              </to>
            </anchor>
          </objectPr>
        </oleObject>
      </mc:Choice>
      <mc:Fallback>
        <oleObject progId="Equation.3" shapeId="9219" r:id="rId6"/>
      </mc:Fallback>
    </mc:AlternateContent>
    <mc:AlternateContent xmlns:mc="http://schemas.openxmlformats.org/markup-compatibility/2006">
      <mc:Choice Requires="x14">
        <oleObject progId="Equation.3" shapeId="9220" r:id="rId8">
          <objectPr defaultSize="0" autoPict="0" r:id="rId9">
            <anchor moveWithCells="1" sizeWithCells="1">
              <from>
                <xdr:col>9</xdr:col>
                <xdr:colOff>0</xdr:colOff>
                <xdr:row>22</xdr:row>
                <xdr:rowOff>0</xdr:rowOff>
              </from>
              <to>
                <xdr:col>10</xdr:col>
                <xdr:colOff>0</xdr:colOff>
                <xdr:row>22</xdr:row>
                <xdr:rowOff>238125</xdr:rowOff>
              </to>
            </anchor>
          </objectPr>
        </oleObject>
      </mc:Choice>
      <mc:Fallback>
        <oleObject progId="Equation.3" shapeId="9220" r:id="rId8"/>
      </mc:Fallback>
    </mc:AlternateContent>
    <mc:AlternateContent xmlns:mc="http://schemas.openxmlformats.org/markup-compatibility/2006">
      <mc:Choice Requires="x14">
        <oleObject progId="Equation.3" shapeId="9221" r:id="rId10">
          <objectPr defaultSize="0" autoPict="0" r:id="rId11">
            <anchor moveWithCells="1" sizeWithCells="1">
              <from>
                <xdr:col>9</xdr:col>
                <xdr:colOff>0</xdr:colOff>
                <xdr:row>23</xdr:row>
                <xdr:rowOff>0</xdr:rowOff>
              </from>
              <to>
                <xdr:col>10</xdr:col>
                <xdr:colOff>0</xdr:colOff>
                <xdr:row>23</xdr:row>
                <xdr:rowOff>238125</xdr:rowOff>
              </to>
            </anchor>
          </objectPr>
        </oleObject>
      </mc:Choice>
      <mc:Fallback>
        <oleObject progId="Equation.3" shapeId="9221" r:id="rId10"/>
      </mc:Fallback>
    </mc:AlternateContent>
    <mc:AlternateContent xmlns:mc="http://schemas.openxmlformats.org/markup-compatibility/2006">
      <mc:Choice Requires="x14">
        <oleObject progId="Equation.3" shapeId="9222" r:id="rId12">
          <objectPr defaultSize="0" autoPict="0" r:id="rId13">
            <anchor moveWithCells="1" sizeWithCells="1">
              <from>
                <xdr:col>9</xdr:col>
                <xdr:colOff>0</xdr:colOff>
                <xdr:row>24</xdr:row>
                <xdr:rowOff>0</xdr:rowOff>
              </from>
              <to>
                <xdr:col>10</xdr:col>
                <xdr:colOff>0</xdr:colOff>
                <xdr:row>24</xdr:row>
                <xdr:rowOff>238125</xdr:rowOff>
              </to>
            </anchor>
          </objectPr>
        </oleObject>
      </mc:Choice>
      <mc:Fallback>
        <oleObject progId="Equation.3" shapeId="9222" r:id="rId12"/>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opLeftCell="A6" zoomScale="120" zoomScaleNormal="120" zoomScaleSheetLayoutView="120" zoomScalePageLayoutView="120" workbookViewId="0">
      <selection activeCell="D5" sqref="D5:H15"/>
    </sheetView>
  </sheetViews>
  <sheetFormatPr defaultRowHeight="11.25" x14ac:dyDescent="0.2"/>
  <cols>
    <col min="1" max="1" width="3" style="99" customWidth="1"/>
    <col min="2" max="2" width="25.85546875" style="99" customWidth="1"/>
    <col min="3" max="3" width="14.140625" style="99" customWidth="1"/>
    <col min="4" max="5" width="8.85546875" style="99" customWidth="1"/>
    <col min="6" max="7" width="7.85546875" style="99" customWidth="1"/>
    <col min="8" max="8" width="8.140625" style="99" customWidth="1"/>
    <col min="9" max="9" width="56" style="99" customWidth="1"/>
    <col min="10" max="10" width="14.5703125" style="99" customWidth="1"/>
    <col min="11" max="16384" width="9.140625" style="99"/>
  </cols>
  <sheetData>
    <row r="1" spans="1:9" ht="40.5" customHeight="1" thickBot="1" x14ac:dyDescent="0.25">
      <c r="A1" s="265" t="s">
        <v>297</v>
      </c>
      <c r="B1" s="273"/>
      <c r="C1" s="273"/>
      <c r="D1" s="273"/>
      <c r="E1" s="273"/>
      <c r="F1" s="273"/>
      <c r="G1" s="273"/>
      <c r="H1" s="273"/>
      <c r="I1" s="273"/>
    </row>
    <row r="2" spans="1:9" ht="27.75" customHeight="1" thickBot="1" x14ac:dyDescent="0.25">
      <c r="A2" s="266" t="s">
        <v>0</v>
      </c>
      <c r="B2" s="268" t="s">
        <v>1</v>
      </c>
      <c r="C2" s="268" t="s">
        <v>2</v>
      </c>
      <c r="D2" s="109" t="s">
        <v>3</v>
      </c>
      <c r="E2" s="268" t="s">
        <v>369</v>
      </c>
      <c r="F2" s="270" t="s">
        <v>6</v>
      </c>
      <c r="G2" s="277"/>
      <c r="H2" s="278"/>
      <c r="I2" s="268" t="s">
        <v>7</v>
      </c>
    </row>
    <row r="3" spans="1:9" ht="12" thickBot="1" x14ac:dyDescent="0.25">
      <c r="A3" s="267"/>
      <c r="B3" s="269"/>
      <c r="C3" s="269"/>
      <c r="D3" s="110" t="s">
        <v>4</v>
      </c>
      <c r="E3" s="269"/>
      <c r="F3" s="110" t="s">
        <v>8</v>
      </c>
      <c r="G3" s="110" t="s">
        <v>9</v>
      </c>
      <c r="H3" s="110" t="s">
        <v>10</v>
      </c>
      <c r="I3" s="269"/>
    </row>
    <row r="4" spans="1:9" ht="18.75" customHeight="1" thickBot="1" x14ac:dyDescent="0.25">
      <c r="A4" s="111" t="s">
        <v>119</v>
      </c>
      <c r="B4" s="153" t="s">
        <v>107</v>
      </c>
      <c r="C4" s="113"/>
      <c r="D4" s="113"/>
      <c r="E4" s="113"/>
      <c r="F4" s="113"/>
      <c r="G4" s="113"/>
      <c r="H4" s="113"/>
      <c r="I4" s="113"/>
    </row>
    <row r="5" spans="1:9" ht="20.25" customHeight="1" x14ac:dyDescent="0.2">
      <c r="A5" s="324">
        <v>1</v>
      </c>
      <c r="B5" s="327" t="s">
        <v>295</v>
      </c>
      <c r="C5" s="327" t="s">
        <v>311</v>
      </c>
      <c r="D5" s="229">
        <v>1222183.6000000001</v>
      </c>
      <c r="E5" s="201">
        <v>1344400</v>
      </c>
      <c r="F5" s="201">
        <v>1445726</v>
      </c>
      <c r="G5" s="201">
        <v>1510780</v>
      </c>
      <c r="H5" s="201">
        <v>1556110</v>
      </c>
      <c r="I5" s="320" t="s">
        <v>387</v>
      </c>
    </row>
    <row r="6" spans="1:9" ht="18.75" customHeight="1" thickBot="1" x14ac:dyDescent="0.25">
      <c r="A6" s="325"/>
      <c r="B6" s="328"/>
      <c r="C6" s="328"/>
      <c r="D6" s="230"/>
      <c r="E6" s="202"/>
      <c r="F6" s="202"/>
      <c r="G6" s="202"/>
      <c r="H6" s="202"/>
      <c r="I6" s="321"/>
    </row>
    <row r="7" spans="1:9" ht="52.5" customHeight="1" thickBot="1" x14ac:dyDescent="0.25">
      <c r="A7" s="325"/>
      <c r="B7" s="154" t="s">
        <v>39</v>
      </c>
      <c r="C7" s="155" t="s">
        <v>31</v>
      </c>
      <c r="D7" s="156">
        <v>57.2</v>
      </c>
      <c r="E7" s="156">
        <v>97.2</v>
      </c>
      <c r="F7" s="156">
        <v>98.1</v>
      </c>
      <c r="G7" s="156">
        <v>101</v>
      </c>
      <c r="H7" s="156">
        <v>102.3</v>
      </c>
      <c r="I7" s="321"/>
    </row>
    <row r="8" spans="1:9" ht="51" customHeight="1" thickBot="1" x14ac:dyDescent="0.25">
      <c r="A8" s="326"/>
      <c r="B8" s="154" t="s">
        <v>37</v>
      </c>
      <c r="C8" s="155" t="s">
        <v>33</v>
      </c>
      <c r="D8" s="167">
        <v>107.2</v>
      </c>
      <c r="E8" s="167">
        <v>103.9</v>
      </c>
      <c r="F8" s="167">
        <v>104.2</v>
      </c>
      <c r="G8" s="167">
        <v>105.5</v>
      </c>
      <c r="H8" s="167">
        <v>105.3</v>
      </c>
      <c r="I8" s="322"/>
    </row>
    <row r="9" spans="1:9" ht="53.25" customHeight="1" thickBot="1" x14ac:dyDescent="0.25">
      <c r="A9" s="112">
        <v>2</v>
      </c>
      <c r="B9" s="113" t="s">
        <v>294</v>
      </c>
      <c r="C9" s="166" t="s">
        <v>120</v>
      </c>
      <c r="D9" s="169">
        <v>195600</v>
      </c>
      <c r="E9" s="169">
        <v>114800</v>
      </c>
      <c r="F9" s="169">
        <v>131200</v>
      </c>
      <c r="G9" s="169">
        <v>178200</v>
      </c>
      <c r="H9" s="169" t="s">
        <v>391</v>
      </c>
      <c r="I9" s="323" t="s">
        <v>388</v>
      </c>
    </row>
    <row r="10" spans="1:9" ht="21.75" customHeight="1" thickBot="1" x14ac:dyDescent="0.25">
      <c r="A10" s="158" t="s">
        <v>234</v>
      </c>
      <c r="B10" s="159" t="s">
        <v>121</v>
      </c>
      <c r="C10" s="160"/>
      <c r="D10" s="168"/>
      <c r="E10" s="168"/>
      <c r="F10" s="168"/>
      <c r="G10" s="168"/>
      <c r="H10" s="168"/>
      <c r="I10" s="299"/>
    </row>
    <row r="11" spans="1:9" ht="15.75" customHeight="1" thickBot="1" x14ac:dyDescent="0.25">
      <c r="A11" s="158"/>
      <c r="B11" s="161" t="s">
        <v>329</v>
      </c>
      <c r="C11" s="113" t="s">
        <v>120</v>
      </c>
      <c r="D11" s="162"/>
      <c r="E11" s="162"/>
      <c r="F11" s="162"/>
      <c r="G11" s="162"/>
      <c r="H11" s="162"/>
      <c r="I11" s="299"/>
    </row>
    <row r="12" spans="1:9" ht="23.25" thickBot="1" x14ac:dyDescent="0.25">
      <c r="A12" s="163"/>
      <c r="B12" s="164" t="s">
        <v>122</v>
      </c>
      <c r="C12" s="113" t="s">
        <v>120</v>
      </c>
      <c r="D12" s="157"/>
      <c r="E12" s="157"/>
      <c r="F12" s="157"/>
      <c r="G12" s="157"/>
      <c r="H12" s="157"/>
      <c r="I12" s="299"/>
    </row>
    <row r="13" spans="1:9" ht="88.5" customHeight="1" thickBot="1" x14ac:dyDescent="0.25">
      <c r="A13" s="112"/>
      <c r="B13" s="164" t="s">
        <v>123</v>
      </c>
      <c r="C13" s="113" t="s">
        <v>120</v>
      </c>
      <c r="D13" s="157"/>
      <c r="E13" s="157"/>
      <c r="F13" s="157"/>
      <c r="G13" s="157"/>
      <c r="H13" s="157"/>
      <c r="I13" s="252"/>
    </row>
    <row r="14" spans="1:9" ht="62.25" customHeight="1" thickBot="1" x14ac:dyDescent="0.25">
      <c r="A14" s="112" t="s">
        <v>235</v>
      </c>
      <c r="B14" s="114" t="s">
        <v>293</v>
      </c>
      <c r="C14" s="113" t="s">
        <v>120</v>
      </c>
      <c r="D14" s="165">
        <v>95200</v>
      </c>
      <c r="E14" s="165">
        <v>35100</v>
      </c>
      <c r="F14" s="165">
        <v>35200</v>
      </c>
      <c r="G14" s="165">
        <v>35300</v>
      </c>
      <c r="H14" s="165" t="s">
        <v>391</v>
      </c>
      <c r="I14" s="98" t="s">
        <v>389</v>
      </c>
    </row>
    <row r="15" spans="1:9" ht="42.75" customHeight="1" thickBot="1" x14ac:dyDescent="0.25">
      <c r="A15" s="112">
        <v>3</v>
      </c>
      <c r="B15" s="113" t="s">
        <v>292</v>
      </c>
      <c r="C15" s="113" t="s">
        <v>124</v>
      </c>
      <c r="D15" s="139">
        <v>30.12</v>
      </c>
      <c r="E15" s="139">
        <v>31.6</v>
      </c>
      <c r="F15" s="139">
        <v>33.4</v>
      </c>
      <c r="G15" s="139">
        <v>33.200000000000003</v>
      </c>
      <c r="H15" s="139">
        <v>33</v>
      </c>
      <c r="I15" s="98" t="s">
        <v>390</v>
      </c>
    </row>
    <row r="17" spans="1:9" ht="32.25" customHeight="1" x14ac:dyDescent="0.2">
      <c r="A17" s="298" t="s">
        <v>212</v>
      </c>
      <c r="B17" s="298"/>
      <c r="C17" s="298"/>
      <c r="D17" s="298"/>
      <c r="E17" s="298"/>
      <c r="F17" s="298"/>
      <c r="G17" s="298"/>
      <c r="H17" s="298"/>
      <c r="I17" s="298"/>
    </row>
    <row r="18" spans="1:9" ht="42.75" customHeight="1" x14ac:dyDescent="0.2">
      <c r="A18" s="298" t="s">
        <v>322</v>
      </c>
      <c r="B18" s="298"/>
      <c r="C18" s="298"/>
      <c r="D18" s="298"/>
      <c r="E18" s="298"/>
      <c r="F18" s="298"/>
      <c r="G18" s="298"/>
      <c r="H18" s="298"/>
      <c r="I18" s="298"/>
    </row>
    <row r="19" spans="1:9" ht="60" customHeight="1" x14ac:dyDescent="0.2">
      <c r="A19" s="298" t="s">
        <v>213</v>
      </c>
      <c r="B19" s="298"/>
      <c r="C19" s="298"/>
      <c r="D19" s="298"/>
      <c r="E19" s="298"/>
      <c r="F19" s="298"/>
      <c r="G19" s="298"/>
      <c r="H19" s="298"/>
      <c r="I19" s="298"/>
    </row>
  </sheetData>
  <mergeCells count="20">
    <mergeCell ref="A17:I17"/>
    <mergeCell ref="A18:I18"/>
    <mergeCell ref="A19:I19"/>
    <mergeCell ref="G5:G6"/>
    <mergeCell ref="H5:H6"/>
    <mergeCell ref="I5:I8"/>
    <mergeCell ref="I9:I13"/>
    <mergeCell ref="A5:A8"/>
    <mergeCell ref="B5:B6"/>
    <mergeCell ref="C5:C6"/>
    <mergeCell ref="D5:D6"/>
    <mergeCell ref="E5:E6"/>
    <mergeCell ref="F5:F6"/>
    <mergeCell ref="A1:I1"/>
    <mergeCell ref="A2:A3"/>
    <mergeCell ref="B2:B3"/>
    <mergeCell ref="C2:C3"/>
    <mergeCell ref="E2:E3"/>
    <mergeCell ref="F2:H2"/>
    <mergeCell ref="I2:I3"/>
  </mergeCells>
  <hyperlinks>
    <hyperlink ref="A17" location="_ftnref1" display="_ftnref1"/>
    <hyperlink ref="A18" location="_ftnref2" display="_ftnref2"/>
    <hyperlink ref="A19" location="_ftnref3" display="_ftnref3"/>
  </hyperlink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10</vt:i4>
      </vt:variant>
    </vt:vector>
  </HeadingPairs>
  <TitlesOfParts>
    <vt:vector size="22" baseType="lpstr">
      <vt:lpstr>Форма целиком</vt:lpstr>
      <vt:lpstr>Демография</vt:lpstr>
      <vt:lpstr>Рынок труда и занятость</vt:lpstr>
      <vt:lpstr>Промышленное производство</vt:lpstr>
      <vt:lpstr>Сельское хоз-во</vt:lpstr>
      <vt:lpstr>Пр-во важнейших видов продукции</vt:lpstr>
      <vt:lpstr>Потребительский рынок</vt:lpstr>
      <vt:lpstr>Инвестиции</vt:lpstr>
      <vt:lpstr>Строительство</vt:lpstr>
      <vt:lpstr>Транспорт</vt:lpstr>
      <vt:lpstr>Финансы</vt:lpstr>
      <vt:lpstr>Развитие социальной сферы</vt:lpstr>
      <vt:lpstr>'Промышленное производство'!_ftn1</vt:lpstr>
      <vt:lpstr>'Форма целиком'!_ftn1</vt:lpstr>
      <vt:lpstr>'Промышленное производство'!_ftn2</vt:lpstr>
      <vt:lpstr>'Форма целиком'!_ftn2</vt:lpstr>
      <vt:lpstr>'Промышленное производство'!_ftn3</vt:lpstr>
      <vt:lpstr>'Форма целиком'!_ftn3</vt:lpstr>
      <vt:lpstr>'Форма целиком'!_ftnref1</vt:lpstr>
      <vt:lpstr>'Форма целиком'!_ftnref2</vt:lpstr>
      <vt:lpstr>'Форма целиком'!_ftnref3</vt:lpstr>
      <vt:lpstr>'Форма целиком'!Область_печати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2016-11-11T06:34:24Z</dcterms:modified>
</cp:coreProperties>
</file>